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分组成绩公布表（面试室）" sheetId="3" r:id="rId1"/>
  </sheets>
  <definedNames>
    <definedName name="_xlnm._FilterDatabase" localSheetId="0" hidden="1">'分组成绩公布表（面试室）'!$A$3:$R$161</definedName>
    <definedName name="_xlnm.Print_Titles" localSheetId="0">'分组成绩公布表（面试室）'!$2:$3</definedName>
    <definedName name="_xlnm.Print_Area" localSheetId="0">'分组成绩公布表（面试室）'!$A$1:$Q$144</definedName>
  </definedNames>
  <calcPr calcId="144525"/>
</workbook>
</file>

<file path=xl/sharedStrings.xml><?xml version="1.0" encoding="utf-8"?>
<sst xmlns="http://schemas.openxmlformats.org/spreadsheetml/2006/main" count="970" uniqueCount="369">
  <si>
    <t>重庆市荣昌区事业单位2025年第三季度公开招聘成绩公布表</t>
  </si>
  <si>
    <t>序号</t>
  </si>
  <si>
    <t>招聘单位</t>
  </si>
  <si>
    <t>招聘岗位</t>
  </si>
  <si>
    <t>招聘名额</t>
  </si>
  <si>
    <t>姓名</t>
  </si>
  <si>
    <t>姓别</t>
  </si>
  <si>
    <t>抽签号</t>
  </si>
  <si>
    <t>笔试成绩</t>
  </si>
  <si>
    <t>试讲成绩</t>
  </si>
  <si>
    <t>结构化成绩</t>
  </si>
  <si>
    <t>考试总成绩</t>
  </si>
  <si>
    <t>岗位排名</t>
  </si>
  <si>
    <t>是否进入体检　</t>
  </si>
  <si>
    <t>备注</t>
  </si>
  <si>
    <t>成绩</t>
  </si>
  <si>
    <t>折算成绩</t>
  </si>
  <si>
    <t>重庆市荣昌中学校</t>
  </si>
  <si>
    <t>高中数学教师岗</t>
  </si>
  <si>
    <t>朱雪</t>
  </si>
  <si>
    <t>女</t>
  </si>
  <si>
    <t>1-3</t>
  </si>
  <si>
    <t>是</t>
  </si>
  <si>
    <t>杨鸿</t>
  </si>
  <si>
    <t>男</t>
  </si>
  <si>
    <t>1-1</t>
  </si>
  <si>
    <t>否</t>
  </si>
  <si>
    <t>杨盛宇</t>
  </si>
  <si>
    <t>1-2</t>
  </si>
  <si>
    <t>重庆市荣昌仁义中学校</t>
  </si>
  <si>
    <t>高中数学教师岗1</t>
  </si>
  <si>
    <t>何昌洪</t>
  </si>
  <si>
    <t>1-6</t>
  </si>
  <si>
    <t>董媛</t>
  </si>
  <si>
    <t>1-4</t>
  </si>
  <si>
    <t>冯玉婷</t>
  </si>
  <si>
    <t>1-5</t>
  </si>
  <si>
    <t>高中数学教师岗2</t>
  </si>
  <si>
    <t>谭伟</t>
  </si>
  <si>
    <t>1-7</t>
  </si>
  <si>
    <t>李加东</t>
  </si>
  <si>
    <t>1-9</t>
  </si>
  <si>
    <t>缺考</t>
  </si>
  <si>
    <t>方百青</t>
  </si>
  <si>
    <t>1-8</t>
  </si>
  <si>
    <t>重庆市荣昌永荣中学校</t>
  </si>
  <si>
    <t>陈倩</t>
  </si>
  <si>
    <t>1-10</t>
  </si>
  <si>
    <t>张秋霞</t>
  </si>
  <si>
    <t>1-12</t>
  </si>
  <si>
    <t>崔宏光</t>
  </si>
  <si>
    <t>1-11</t>
  </si>
  <si>
    <t>重庆市荣昌区宝城初级中学</t>
  </si>
  <si>
    <t>初中数学教师岗</t>
  </si>
  <si>
    <t>周凤</t>
  </si>
  <si>
    <t>1-15</t>
  </si>
  <si>
    <t>夏春燕</t>
  </si>
  <si>
    <t>1-14</t>
  </si>
  <si>
    <t>黄杉杉</t>
  </si>
  <si>
    <t>1-13</t>
  </si>
  <si>
    <t>重庆市荣昌安富中学校</t>
  </si>
  <si>
    <t>高中化学教师岗</t>
  </si>
  <si>
    <t>何燕秋</t>
  </si>
  <si>
    <t>1-16</t>
  </si>
  <si>
    <t>晏彬龄</t>
  </si>
  <si>
    <t>1-18</t>
  </si>
  <si>
    <t>鲁洋</t>
  </si>
  <si>
    <t>1-17</t>
  </si>
  <si>
    <t>重庆市荣昌区职业教育中心</t>
  </si>
  <si>
    <t>电子信息实训助理岗</t>
  </si>
  <si>
    <t>荣恬</t>
  </si>
  <si>
    <t>1-19</t>
  </si>
  <si>
    <t>王婷婷</t>
  </si>
  <si>
    <t>1-21</t>
  </si>
  <si>
    <t>唐业达</t>
  </si>
  <si>
    <t>1-20</t>
  </si>
  <si>
    <t>高中语文教师岗</t>
  </si>
  <si>
    <t>伍涵驿</t>
  </si>
  <si>
    <t>2-2</t>
  </si>
  <si>
    <t>张利君</t>
  </si>
  <si>
    <t>2-3</t>
  </si>
  <si>
    <t>李兆文</t>
  </si>
  <si>
    <t>2-1</t>
  </si>
  <si>
    <t>初中语文教师岗1</t>
  </si>
  <si>
    <t>程宇</t>
  </si>
  <si>
    <t>2-4</t>
  </si>
  <si>
    <t>何静</t>
  </si>
  <si>
    <t>2-6</t>
  </si>
  <si>
    <t>卢海燕</t>
  </si>
  <si>
    <t>2-7</t>
  </si>
  <si>
    <t>向良权</t>
  </si>
  <si>
    <t>2-5</t>
  </si>
  <si>
    <t>初中语文教师岗2</t>
  </si>
  <si>
    <t>左淞先</t>
  </si>
  <si>
    <t>2-9</t>
  </si>
  <si>
    <t>杨元太</t>
  </si>
  <si>
    <t>2-10</t>
  </si>
  <si>
    <t>王其君</t>
  </si>
  <si>
    <t>2-8</t>
  </si>
  <si>
    <t>初中语文教师岗3</t>
  </si>
  <si>
    <t>徐冰清</t>
  </si>
  <si>
    <t>2-12</t>
  </si>
  <si>
    <t>代燕林</t>
  </si>
  <si>
    <t>2-13</t>
  </si>
  <si>
    <t>李梦航</t>
  </si>
  <si>
    <t>2-11</t>
  </si>
  <si>
    <t>高中政治教师岗2</t>
  </si>
  <si>
    <t>徐朝春</t>
  </si>
  <si>
    <t>2-18</t>
  </si>
  <si>
    <t>王鑫城</t>
  </si>
  <si>
    <t>2-17</t>
  </si>
  <si>
    <t>刘铭</t>
  </si>
  <si>
    <t>2-19</t>
  </si>
  <si>
    <t>高中政治教师岗1</t>
  </si>
  <si>
    <t>徐誉娟</t>
  </si>
  <si>
    <t>2-14</t>
  </si>
  <si>
    <t>龚梦迪</t>
  </si>
  <si>
    <t>2-16</t>
  </si>
  <si>
    <t>罗思言</t>
  </si>
  <si>
    <t>2-15</t>
  </si>
  <si>
    <t>中职畜禽生产助教岗</t>
  </si>
  <si>
    <t>李莹莹</t>
  </si>
  <si>
    <t>2-20</t>
  </si>
  <si>
    <t>王也珏</t>
  </si>
  <si>
    <t>2-21</t>
  </si>
  <si>
    <t>王瑾萱</t>
  </si>
  <si>
    <t>2-22</t>
  </si>
  <si>
    <t>高中英语教师岗</t>
  </si>
  <si>
    <t>许莉馨果</t>
  </si>
  <si>
    <t>3-2</t>
  </si>
  <si>
    <t>陈韵竹</t>
  </si>
  <si>
    <t>3-1</t>
  </si>
  <si>
    <t>贺凤清</t>
  </si>
  <si>
    <t>3-3</t>
  </si>
  <si>
    <t>杨凤娇</t>
  </si>
  <si>
    <t>3-6</t>
  </si>
  <si>
    <t>徐雅莹</t>
  </si>
  <si>
    <t>3-4</t>
  </si>
  <si>
    <t>崔益伟</t>
  </si>
  <si>
    <t>3-5</t>
  </si>
  <si>
    <t>重庆市荣昌区盘龙镇初级中学</t>
  </si>
  <si>
    <t>初中英语教师岗</t>
  </si>
  <si>
    <t>朱姝</t>
  </si>
  <si>
    <t>3-9</t>
  </si>
  <si>
    <t>刘佳欣</t>
  </si>
  <si>
    <t>3-8</t>
  </si>
  <si>
    <t>喻欣越</t>
  </si>
  <si>
    <t>3-7</t>
  </si>
  <si>
    <t>高中心理健康教师岗</t>
  </si>
  <si>
    <t>高双红</t>
  </si>
  <si>
    <t>3-11</t>
  </si>
  <si>
    <t>肖晓</t>
  </si>
  <si>
    <t>3-10</t>
  </si>
  <si>
    <t>朱越</t>
  </si>
  <si>
    <t>3-12</t>
  </si>
  <si>
    <t>游馥蔚</t>
  </si>
  <si>
    <t>3-14</t>
  </si>
  <si>
    <t>罗潇月</t>
  </si>
  <si>
    <t>3-13</t>
  </si>
  <si>
    <t>李涵筱</t>
  </si>
  <si>
    <t>3-15</t>
  </si>
  <si>
    <t>重庆市荣昌区特殊教育学校</t>
  </si>
  <si>
    <t>特殊教育教师岗1</t>
  </si>
  <si>
    <t>李克</t>
  </si>
  <si>
    <t>3-18</t>
  </si>
  <si>
    <t>李映月</t>
  </si>
  <si>
    <t>3-17</t>
  </si>
  <si>
    <t>彭钰涵</t>
  </si>
  <si>
    <t>3-16</t>
  </si>
  <si>
    <t>特殊教育教师岗2</t>
  </si>
  <si>
    <t>郭茜</t>
  </si>
  <si>
    <t>3-19</t>
  </si>
  <si>
    <t>苏永琳</t>
  </si>
  <si>
    <t>3-20</t>
  </si>
  <si>
    <t>石婧博</t>
  </si>
  <si>
    <t>3-21</t>
  </si>
  <si>
    <t>高中物理教师岗</t>
  </si>
  <si>
    <t>刘小荧</t>
  </si>
  <si>
    <t>4-2</t>
  </si>
  <si>
    <t>钱堰江</t>
  </si>
  <si>
    <t>4-3</t>
  </si>
  <si>
    <t>王昱婧</t>
  </si>
  <si>
    <t>4-1</t>
  </si>
  <si>
    <t>蒋信健</t>
  </si>
  <si>
    <t>4-4</t>
  </si>
  <si>
    <t>初中物理教师岗</t>
  </si>
  <si>
    <t>邓繁</t>
  </si>
  <si>
    <t>4-7</t>
  </si>
  <si>
    <t>黄诗博</t>
  </si>
  <si>
    <t>4-6</t>
  </si>
  <si>
    <t>尹艺蓉</t>
  </si>
  <si>
    <t>4-5</t>
  </si>
  <si>
    <t>张丽</t>
  </si>
  <si>
    <t>4-8</t>
  </si>
  <si>
    <t>重庆市荣昌区学院路小学</t>
  </si>
  <si>
    <t>小学科学教师岗</t>
  </si>
  <si>
    <t>冯紫媛</t>
  </si>
  <si>
    <t>4-11</t>
  </si>
  <si>
    <t>谢宇琴</t>
  </si>
  <si>
    <t>4-9</t>
  </si>
  <si>
    <t>张丹</t>
  </si>
  <si>
    <t>4-10</t>
  </si>
  <si>
    <t>高中生物教师岗</t>
  </si>
  <si>
    <t>胡丹</t>
  </si>
  <si>
    <t>4-12</t>
  </si>
  <si>
    <t>李星</t>
  </si>
  <si>
    <t>4-13</t>
  </si>
  <si>
    <t>宁娟</t>
  </si>
  <si>
    <t>4-14</t>
  </si>
  <si>
    <t>于小惠</t>
  </si>
  <si>
    <t>4-16</t>
  </si>
  <si>
    <t>谭禄奇</t>
  </si>
  <si>
    <t>4-15</t>
  </si>
  <si>
    <t>皮安娟</t>
  </si>
  <si>
    <t>4-18</t>
  </si>
  <si>
    <t>侯宇铧</t>
  </si>
  <si>
    <t>4-17</t>
  </si>
  <si>
    <t>杨敏</t>
  </si>
  <si>
    <t>4-19</t>
  </si>
  <si>
    <t>桑申燕</t>
  </si>
  <si>
    <t>4-21</t>
  </si>
  <si>
    <t>胡瀚月</t>
  </si>
  <si>
    <t>4-20</t>
  </si>
  <si>
    <t>重庆市荣昌区玉屏实验小学</t>
  </si>
  <si>
    <t>小学体育教师岗1</t>
  </si>
  <si>
    <t>陈贾倩</t>
  </si>
  <si>
    <t>5-2</t>
  </si>
  <si>
    <t>张万林</t>
  </si>
  <si>
    <t>5-3</t>
  </si>
  <si>
    <t>蒲容</t>
  </si>
  <si>
    <t>5-1</t>
  </si>
  <si>
    <t>小学体育教师岗2</t>
  </si>
  <si>
    <t>冉鹏</t>
  </si>
  <si>
    <t>5-4</t>
  </si>
  <si>
    <t>龚洋</t>
  </si>
  <si>
    <t>5-6</t>
  </si>
  <si>
    <t>邓冬林</t>
  </si>
  <si>
    <t>5-5</t>
  </si>
  <si>
    <t>小学音乐舞蹈教师岗</t>
  </si>
  <si>
    <t>李玮怡</t>
  </si>
  <si>
    <t>5-7</t>
  </si>
  <si>
    <t>何茂林</t>
  </si>
  <si>
    <t>5-8</t>
  </si>
  <si>
    <t>杨耀莹</t>
  </si>
  <si>
    <t>5-9</t>
  </si>
  <si>
    <t>初中音乐舞蹈教师岗</t>
  </si>
  <si>
    <t>黄雨菲</t>
  </si>
  <si>
    <t>5-10</t>
  </si>
  <si>
    <t>贺奕超</t>
  </si>
  <si>
    <t>5-12</t>
  </si>
  <si>
    <t>庞慧婷</t>
  </si>
  <si>
    <t>5-11</t>
  </si>
  <si>
    <t>高中音乐舞蹈教师岗</t>
  </si>
  <si>
    <t>张可</t>
  </si>
  <si>
    <t>5-13</t>
  </si>
  <si>
    <t>谭奥竞</t>
  </si>
  <si>
    <t>5-15</t>
  </si>
  <si>
    <t>陈麒元</t>
  </si>
  <si>
    <t>5-14</t>
  </si>
  <si>
    <t>重庆市荣昌区尔雅小学</t>
  </si>
  <si>
    <t>小学美术教师岗</t>
  </si>
  <si>
    <t>蒋梦灵</t>
  </si>
  <si>
    <t>5-17</t>
  </si>
  <si>
    <t>曾祝馨</t>
  </si>
  <si>
    <t>5-18</t>
  </si>
  <si>
    <t>方银锋</t>
  </si>
  <si>
    <t>5-16</t>
  </si>
  <si>
    <t>重庆市荣昌区妇幼保健院</t>
  </si>
  <si>
    <t>超声医生岗</t>
  </si>
  <si>
    <t>周安婷</t>
  </si>
  <si>
    <t>6-7</t>
  </si>
  <si>
    <t>——</t>
  </si>
  <si>
    <t>取消岗位</t>
  </si>
  <si>
    <t>邱月</t>
  </si>
  <si>
    <t>6-8</t>
  </si>
  <si>
    <t>重庆市荣昌区疾病预防控制中心</t>
  </si>
  <si>
    <t>计算机岗</t>
  </si>
  <si>
    <t>刘贞誉</t>
  </si>
  <si>
    <t>6-12</t>
  </si>
  <si>
    <t>陈泓池</t>
  </si>
  <si>
    <t>6-14</t>
  </si>
  <si>
    <t>郑显建</t>
  </si>
  <si>
    <t>6-13</t>
  </si>
  <si>
    <t>重庆市荣昌区仁义镇中心卫生院</t>
  </si>
  <si>
    <t>临床口腔岗</t>
  </si>
  <si>
    <t>白静</t>
  </si>
  <si>
    <t>6-2</t>
  </si>
  <si>
    <t>张志浩</t>
  </si>
  <si>
    <t>6-1</t>
  </si>
  <si>
    <t>重庆市荣昌区峰高街道社区卫生服务中心</t>
  </si>
  <si>
    <t>临床内科医师岗</t>
  </si>
  <si>
    <t>曹琳丽</t>
  </si>
  <si>
    <t>6-9</t>
  </si>
  <si>
    <t>蒋琪</t>
  </si>
  <si>
    <t>6-11</t>
  </si>
  <si>
    <t>尹文芳</t>
  </si>
  <si>
    <t>6-10</t>
  </si>
  <si>
    <t>临床外科医师岗</t>
  </si>
  <si>
    <t>张罗飞</t>
  </si>
  <si>
    <t>6-15</t>
  </si>
  <si>
    <t>放弃</t>
  </si>
  <si>
    <t>自愿放弃面试</t>
  </si>
  <si>
    <t>安雯颖</t>
  </si>
  <si>
    <t>6-16</t>
  </si>
  <si>
    <t>唐冉</t>
  </si>
  <si>
    <t>6-17</t>
  </si>
  <si>
    <t>重庆市荣昌区人民医院</t>
  </si>
  <si>
    <t>急诊医学科医师岗</t>
  </si>
  <si>
    <t>陈春宇</t>
  </si>
  <si>
    <t>6-19</t>
  </si>
  <si>
    <t>彭春</t>
  </si>
  <si>
    <t>6-20</t>
  </si>
  <si>
    <t>黄兴贤</t>
  </si>
  <si>
    <t>6-18</t>
  </si>
  <si>
    <t>消化内科医师岗</t>
  </si>
  <si>
    <t>吴春艳</t>
  </si>
  <si>
    <t>6-4</t>
  </si>
  <si>
    <t>陈思宇</t>
  </si>
  <si>
    <t>6-6</t>
  </si>
  <si>
    <t>何丽</t>
  </si>
  <si>
    <t>6-5</t>
  </si>
  <si>
    <t>犹永婷</t>
  </si>
  <si>
    <t>6-3</t>
  </si>
  <si>
    <t>重庆市荣昌区统计指导站</t>
  </si>
  <si>
    <t>统计调查岗</t>
  </si>
  <si>
    <t>裴心懿</t>
  </si>
  <si>
    <t>7-7</t>
  </si>
  <si>
    <t>岳斯丹</t>
  </si>
  <si>
    <t>7-8</t>
  </si>
  <si>
    <t>赖梦可</t>
  </si>
  <si>
    <t>7-9</t>
  </si>
  <si>
    <t>重庆市荣昌区盘龙镇综合行政执法大队</t>
  </si>
  <si>
    <t>综合执法岗</t>
  </si>
  <si>
    <t>王婕</t>
  </si>
  <si>
    <t>7-11</t>
  </si>
  <si>
    <t>阳琪</t>
  </si>
  <si>
    <t>7-10</t>
  </si>
  <si>
    <t>韩蕊莲</t>
  </si>
  <si>
    <t>7-12</t>
  </si>
  <si>
    <t>重庆市荣昌区盘龙镇村镇建设服务中心</t>
  </si>
  <si>
    <t>工程技术岗</t>
  </si>
  <si>
    <t>旷正强</t>
  </si>
  <si>
    <t>7-5</t>
  </si>
  <si>
    <t>刘雪</t>
  </si>
  <si>
    <t>7-4</t>
  </si>
  <si>
    <t>黄志凌</t>
  </si>
  <si>
    <t>7-6</t>
  </si>
  <si>
    <t>经济发展岗</t>
  </si>
  <si>
    <t>余明志</t>
  </si>
  <si>
    <t>7-17</t>
  </si>
  <si>
    <t>陈泳夷</t>
  </si>
  <si>
    <t>7-16</t>
  </si>
  <si>
    <t>罗雪</t>
  </si>
  <si>
    <t>7-18</t>
  </si>
  <si>
    <t>区融媒体中心</t>
  </si>
  <si>
    <t>摄影岗</t>
  </si>
  <si>
    <t>雷雪情</t>
  </si>
  <si>
    <t>7-14</t>
  </si>
  <si>
    <t>漆柳青</t>
  </si>
  <si>
    <t>7-15</t>
  </si>
  <si>
    <t>李癸霖</t>
  </si>
  <si>
    <t>7-13</t>
  </si>
  <si>
    <t>校医岗</t>
  </si>
  <si>
    <t>杨洋</t>
  </si>
  <si>
    <t>7-1</t>
  </si>
  <si>
    <t>陈璠玙</t>
  </si>
  <si>
    <t>7-2</t>
  </si>
  <si>
    <t>盛念</t>
  </si>
  <si>
    <t>7-3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</si>
</sst>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30">
    <font>
      <sz val="11"/>
      <color theme="1"/>
      <name val="宋体"/>
      <charset val="134"/>
      <scheme val="minor"/>
    </font>
    <font>
      <sz val="12"/>
      <name val="方正黑体_GBK"/>
      <charset val="134"/>
    </font>
    <font>
      <sz val="22"/>
      <color theme="1"/>
      <name val="方正小标宋_GBK"/>
      <charset val="134"/>
    </font>
    <font>
      <sz val="14"/>
      <color theme="1"/>
      <name val="方正黑体_GBK"/>
      <charset val="134"/>
    </font>
    <font>
      <sz val="14"/>
      <color theme="1"/>
      <name val="方正仿宋_GBK"/>
      <charset val="134"/>
    </font>
    <font>
      <sz val="12"/>
      <name val="方正仿宋_GBK"/>
      <charset val="134"/>
    </font>
    <font>
      <sz val="11"/>
      <name val="方正仿宋_GBK"/>
      <charset val="134"/>
    </font>
    <font>
      <sz val="14"/>
      <name val="方正仿宋_GBK"/>
      <charset val="134"/>
    </font>
    <font>
      <sz val="8"/>
      <color theme="1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9" borderId="13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8" borderId="10" applyNumberForma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18" fillId="16" borderId="12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51" applyNumberFormat="1" applyFont="1" applyFill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3" fillId="0" borderId="2" xfId="51" applyNumberFormat="1" applyFont="1" applyFill="1" applyBorder="1" applyAlignment="1">
      <alignment horizontal="center" vertical="center" wrapText="1"/>
    </xf>
    <xf numFmtId="49" fontId="3" fillId="0" borderId="1" xfId="51" applyNumberFormat="1" applyFont="1" applyFill="1" applyBorder="1" applyAlignment="1">
      <alignment horizontal="center" vertical="center" wrapText="1"/>
    </xf>
    <xf numFmtId="176" fontId="3" fillId="0" borderId="1" xfId="51" applyNumberFormat="1" applyFont="1" applyFill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0" fontId="3" fillId="0" borderId="3" xfId="51" applyNumberFormat="1" applyFont="1" applyFill="1" applyBorder="1" applyAlignment="1">
      <alignment horizontal="center" vertical="center" wrapText="1"/>
    </xf>
    <xf numFmtId="49" fontId="3" fillId="0" borderId="2" xfId="51" applyNumberFormat="1" applyFont="1" applyFill="1" applyBorder="1" applyAlignment="1">
      <alignment horizontal="center" vertical="center" wrapText="1"/>
    </xf>
    <xf numFmtId="176" fontId="3" fillId="0" borderId="2" xfId="51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176" fontId="4" fillId="0" borderId="4" xfId="0" applyNumberFormat="1" applyFont="1" applyBorder="1">
      <alignment vertical="center"/>
    </xf>
    <xf numFmtId="0" fontId="4" fillId="0" borderId="4" xfId="0" applyFont="1" applyBorder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_Sheet1_1" xfId="50"/>
    <cellStyle name="常规_Sheet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61"/>
  <sheetViews>
    <sheetView tabSelected="1" view="pageBreakPreview" zoomScale="80" zoomScaleNormal="100" workbookViewId="0">
      <pane ySplit="3" topLeftCell="A4" activePane="bottomLeft" state="frozen"/>
      <selection/>
      <selection pane="bottomLeft" activeCell="S110" sqref="S110"/>
    </sheetView>
  </sheetViews>
  <sheetFormatPr defaultColWidth="9" defaultRowHeight="13.5"/>
  <cols>
    <col min="1" max="1" width="5.375" style="2" customWidth="1"/>
    <col min="2" max="2" width="47.9666666666667" style="3" customWidth="1"/>
    <col min="3" max="3" width="26.0916666666667" customWidth="1"/>
    <col min="4" max="4" width="6" style="4" customWidth="1"/>
    <col min="6" max="6" width="6.375" customWidth="1"/>
    <col min="7" max="7" width="10.775" style="5" customWidth="1"/>
    <col min="8" max="8" width="10.375" style="6" customWidth="1"/>
    <col min="9" max="9" width="9" style="6"/>
    <col min="10" max="10" width="11.5" style="6" customWidth="1"/>
    <col min="11" max="11" width="10.875" style="6" customWidth="1"/>
    <col min="12" max="12" width="12" style="6" customWidth="1"/>
    <col min="13" max="13" width="10.875" style="6" customWidth="1"/>
    <col min="14" max="14" width="11" style="6"/>
  </cols>
  <sheetData>
    <row r="1" ht="43" customHeight="1" spans="1:17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="1" customFormat="1" ht="18.75" spans="1:17">
      <c r="A2" s="9" t="s">
        <v>1</v>
      </c>
      <c r="B2" s="10" t="s">
        <v>2</v>
      </c>
      <c r="C2" s="10" t="s">
        <v>3</v>
      </c>
      <c r="D2" s="10" t="s">
        <v>4</v>
      </c>
      <c r="E2" s="9" t="s">
        <v>5</v>
      </c>
      <c r="F2" s="11" t="s">
        <v>6</v>
      </c>
      <c r="G2" s="12" t="s">
        <v>7</v>
      </c>
      <c r="H2" s="13" t="s">
        <v>8</v>
      </c>
      <c r="I2" s="13"/>
      <c r="J2" s="13" t="s">
        <v>9</v>
      </c>
      <c r="K2" s="13"/>
      <c r="L2" s="13" t="s">
        <v>10</v>
      </c>
      <c r="M2" s="13"/>
      <c r="N2" s="13" t="s">
        <v>11</v>
      </c>
      <c r="O2" s="9" t="s">
        <v>12</v>
      </c>
      <c r="P2" s="9" t="s">
        <v>13</v>
      </c>
      <c r="Q2" s="9" t="s">
        <v>14</v>
      </c>
    </row>
    <row r="3" s="1" customFormat="1" ht="37.5" spans="1:17">
      <c r="A3" s="11"/>
      <c r="B3" s="14"/>
      <c r="C3" s="14"/>
      <c r="D3" s="14"/>
      <c r="E3" s="11"/>
      <c r="F3" s="15"/>
      <c r="G3" s="16"/>
      <c r="H3" s="17" t="s">
        <v>15</v>
      </c>
      <c r="I3" s="17" t="s">
        <v>16</v>
      </c>
      <c r="J3" s="17" t="s">
        <v>15</v>
      </c>
      <c r="K3" s="17" t="s">
        <v>16</v>
      </c>
      <c r="L3" s="17" t="s">
        <v>15</v>
      </c>
      <c r="M3" s="17" t="s">
        <v>16</v>
      </c>
      <c r="N3" s="17"/>
      <c r="O3" s="11"/>
      <c r="P3" s="11"/>
      <c r="Q3" s="11"/>
    </row>
    <row r="4" ht="27" customHeight="1" spans="1:17">
      <c r="A4" s="18">
        <v>1</v>
      </c>
      <c r="B4" s="19" t="s">
        <v>17</v>
      </c>
      <c r="C4" s="19" t="s">
        <v>18</v>
      </c>
      <c r="D4" s="20">
        <v>1</v>
      </c>
      <c r="E4" s="21" t="s">
        <v>19</v>
      </c>
      <c r="F4" s="22" t="s">
        <v>20</v>
      </c>
      <c r="G4" s="23" t="s">
        <v>21</v>
      </c>
      <c r="H4" s="24">
        <v>215.5</v>
      </c>
      <c r="I4" s="24">
        <v>35.92</v>
      </c>
      <c r="J4" s="28">
        <v>81</v>
      </c>
      <c r="K4" s="28">
        <f>J4*0.25</f>
        <v>20.25</v>
      </c>
      <c r="L4" s="28">
        <v>76</v>
      </c>
      <c r="M4" s="28">
        <f>L4*0.25</f>
        <v>19</v>
      </c>
      <c r="N4" s="29">
        <f>I4+K4+M4</f>
        <v>75.17</v>
      </c>
      <c r="O4" s="30">
        <v>1</v>
      </c>
      <c r="P4" s="30" t="s">
        <v>22</v>
      </c>
      <c r="Q4" s="31"/>
    </row>
    <row r="5" ht="27" customHeight="1" spans="1:17">
      <c r="A5" s="18">
        <v>2</v>
      </c>
      <c r="B5" s="19" t="s">
        <v>17</v>
      </c>
      <c r="C5" s="19" t="s">
        <v>18</v>
      </c>
      <c r="D5" s="20"/>
      <c r="E5" s="21" t="s">
        <v>23</v>
      </c>
      <c r="F5" s="22" t="s">
        <v>24</v>
      </c>
      <c r="G5" s="23" t="s">
        <v>25</v>
      </c>
      <c r="H5" s="24">
        <v>190.5</v>
      </c>
      <c r="I5" s="24">
        <v>31.75</v>
      </c>
      <c r="J5" s="28">
        <v>82.8</v>
      </c>
      <c r="K5" s="28">
        <f t="shared" ref="K5:K10" si="0">J5*0.25</f>
        <v>20.7</v>
      </c>
      <c r="L5" s="28">
        <v>79.6</v>
      </c>
      <c r="M5" s="28">
        <f t="shared" ref="M5:M10" si="1">L5*0.25</f>
        <v>19.9</v>
      </c>
      <c r="N5" s="29">
        <f t="shared" ref="N5:N36" si="2">I5+K5+M5</f>
        <v>72.35</v>
      </c>
      <c r="O5" s="30">
        <v>2</v>
      </c>
      <c r="P5" s="30" t="s">
        <v>26</v>
      </c>
      <c r="Q5" s="31"/>
    </row>
    <row r="6" ht="27" customHeight="1" spans="1:17">
      <c r="A6" s="18">
        <v>3</v>
      </c>
      <c r="B6" s="19" t="s">
        <v>17</v>
      </c>
      <c r="C6" s="19" t="s">
        <v>18</v>
      </c>
      <c r="D6" s="20"/>
      <c r="E6" s="21" t="s">
        <v>27</v>
      </c>
      <c r="F6" s="22" t="s">
        <v>20</v>
      </c>
      <c r="G6" s="23" t="s">
        <v>28</v>
      </c>
      <c r="H6" s="24">
        <v>186.5</v>
      </c>
      <c r="I6" s="24">
        <v>31.08</v>
      </c>
      <c r="J6" s="28">
        <v>81.2</v>
      </c>
      <c r="K6" s="28">
        <f t="shared" si="0"/>
        <v>20.3</v>
      </c>
      <c r="L6" s="28">
        <v>80.2</v>
      </c>
      <c r="M6" s="28">
        <f t="shared" si="1"/>
        <v>20.05</v>
      </c>
      <c r="N6" s="29">
        <f t="shared" si="2"/>
        <v>71.43</v>
      </c>
      <c r="O6" s="30">
        <v>3</v>
      </c>
      <c r="P6" s="30" t="s">
        <v>26</v>
      </c>
      <c r="Q6" s="31"/>
    </row>
    <row r="7" ht="27" customHeight="1" spans="1:17">
      <c r="A7" s="18">
        <v>4</v>
      </c>
      <c r="B7" s="19" t="s">
        <v>29</v>
      </c>
      <c r="C7" s="19" t="s">
        <v>30</v>
      </c>
      <c r="D7" s="25">
        <v>1</v>
      </c>
      <c r="E7" s="21" t="s">
        <v>31</v>
      </c>
      <c r="F7" s="22" t="s">
        <v>20</v>
      </c>
      <c r="G7" s="23" t="s">
        <v>32</v>
      </c>
      <c r="H7" s="24">
        <v>178.5</v>
      </c>
      <c r="I7" s="24">
        <v>29.75</v>
      </c>
      <c r="J7" s="28">
        <v>84.6</v>
      </c>
      <c r="K7" s="28">
        <f t="shared" si="0"/>
        <v>21.15</v>
      </c>
      <c r="L7" s="28">
        <v>76.8</v>
      </c>
      <c r="M7" s="28">
        <f t="shared" si="1"/>
        <v>19.2</v>
      </c>
      <c r="N7" s="29">
        <f t="shared" si="2"/>
        <v>70.1</v>
      </c>
      <c r="O7" s="30">
        <v>1</v>
      </c>
      <c r="P7" s="30" t="s">
        <v>22</v>
      </c>
      <c r="Q7" s="31"/>
    </row>
    <row r="8" ht="27" customHeight="1" spans="1:17">
      <c r="A8" s="18">
        <v>5</v>
      </c>
      <c r="B8" s="19" t="s">
        <v>29</v>
      </c>
      <c r="C8" s="19" t="s">
        <v>30</v>
      </c>
      <c r="D8" s="26"/>
      <c r="E8" s="21" t="s">
        <v>33</v>
      </c>
      <c r="F8" s="22" t="s">
        <v>20</v>
      </c>
      <c r="G8" s="23" t="s">
        <v>34</v>
      </c>
      <c r="H8" s="24">
        <v>161</v>
      </c>
      <c r="I8" s="24">
        <v>26.83</v>
      </c>
      <c r="J8" s="28">
        <v>79.8</v>
      </c>
      <c r="K8" s="28">
        <f t="shared" si="0"/>
        <v>19.95</v>
      </c>
      <c r="L8" s="28">
        <v>77.8</v>
      </c>
      <c r="M8" s="28">
        <f t="shared" si="1"/>
        <v>19.45</v>
      </c>
      <c r="N8" s="29">
        <f t="shared" si="2"/>
        <v>66.23</v>
      </c>
      <c r="O8" s="30">
        <v>2</v>
      </c>
      <c r="P8" s="30" t="s">
        <v>26</v>
      </c>
      <c r="Q8" s="31"/>
    </row>
    <row r="9" ht="27" customHeight="1" spans="1:17">
      <c r="A9" s="18">
        <v>6</v>
      </c>
      <c r="B9" s="19" t="s">
        <v>29</v>
      </c>
      <c r="C9" s="19" t="s">
        <v>30</v>
      </c>
      <c r="D9" s="27"/>
      <c r="E9" s="21" t="s">
        <v>35</v>
      </c>
      <c r="F9" s="22" t="s">
        <v>20</v>
      </c>
      <c r="G9" s="23" t="s">
        <v>36</v>
      </c>
      <c r="H9" s="24">
        <v>154</v>
      </c>
      <c r="I9" s="24">
        <v>25.67</v>
      </c>
      <c r="J9" s="28">
        <v>82</v>
      </c>
      <c r="K9" s="28">
        <f t="shared" si="0"/>
        <v>20.5</v>
      </c>
      <c r="L9" s="28">
        <v>77.8</v>
      </c>
      <c r="M9" s="28">
        <f t="shared" si="1"/>
        <v>19.45</v>
      </c>
      <c r="N9" s="29">
        <f t="shared" si="2"/>
        <v>65.62</v>
      </c>
      <c r="O9" s="30">
        <v>3</v>
      </c>
      <c r="P9" s="30" t="s">
        <v>26</v>
      </c>
      <c r="Q9" s="31"/>
    </row>
    <row r="10" ht="27" customHeight="1" spans="1:17">
      <c r="A10" s="18">
        <v>7</v>
      </c>
      <c r="B10" s="19" t="s">
        <v>29</v>
      </c>
      <c r="C10" s="19" t="s">
        <v>37</v>
      </c>
      <c r="D10" s="20">
        <v>1</v>
      </c>
      <c r="E10" s="21" t="s">
        <v>38</v>
      </c>
      <c r="F10" s="22" t="s">
        <v>24</v>
      </c>
      <c r="G10" s="23" t="s">
        <v>39</v>
      </c>
      <c r="H10" s="24">
        <v>154</v>
      </c>
      <c r="I10" s="24">
        <v>25.67</v>
      </c>
      <c r="J10" s="28">
        <v>82.6</v>
      </c>
      <c r="K10" s="28">
        <f t="shared" si="0"/>
        <v>20.65</v>
      </c>
      <c r="L10" s="28">
        <v>78.2</v>
      </c>
      <c r="M10" s="28">
        <f t="shared" si="1"/>
        <v>19.55</v>
      </c>
      <c r="N10" s="29">
        <f t="shared" si="2"/>
        <v>65.87</v>
      </c>
      <c r="O10" s="30">
        <v>1</v>
      </c>
      <c r="P10" s="30" t="s">
        <v>22</v>
      </c>
      <c r="Q10" s="31"/>
    </row>
    <row r="11" ht="27" customHeight="1" spans="1:17">
      <c r="A11" s="18">
        <v>8</v>
      </c>
      <c r="B11" s="19" t="s">
        <v>29</v>
      </c>
      <c r="C11" s="19" t="s">
        <v>37</v>
      </c>
      <c r="D11" s="20"/>
      <c r="E11" s="21" t="s">
        <v>40</v>
      </c>
      <c r="F11" s="22" t="s">
        <v>24</v>
      </c>
      <c r="G11" s="23" t="s">
        <v>41</v>
      </c>
      <c r="H11" s="24">
        <v>153.5</v>
      </c>
      <c r="I11" s="24">
        <v>25.58</v>
      </c>
      <c r="J11" s="28" t="s">
        <v>42</v>
      </c>
      <c r="K11" s="28"/>
      <c r="L11" s="28" t="s">
        <v>42</v>
      </c>
      <c r="M11" s="28"/>
      <c r="N11" s="29">
        <f t="shared" si="2"/>
        <v>25.58</v>
      </c>
      <c r="O11" s="30">
        <v>3</v>
      </c>
      <c r="P11" s="30" t="s">
        <v>26</v>
      </c>
      <c r="Q11" s="31"/>
    </row>
    <row r="12" ht="27" customHeight="1" spans="1:17">
      <c r="A12" s="18">
        <v>9</v>
      </c>
      <c r="B12" s="19" t="s">
        <v>29</v>
      </c>
      <c r="C12" s="19" t="s">
        <v>37</v>
      </c>
      <c r="D12" s="20"/>
      <c r="E12" s="21" t="s">
        <v>43</v>
      </c>
      <c r="F12" s="22" t="s">
        <v>24</v>
      </c>
      <c r="G12" s="23" t="s">
        <v>44</v>
      </c>
      <c r="H12" s="24">
        <v>152.5</v>
      </c>
      <c r="I12" s="24">
        <v>25.42</v>
      </c>
      <c r="J12" s="28">
        <v>80.2</v>
      </c>
      <c r="K12" s="28">
        <f>J12*0.25</f>
        <v>20.05</v>
      </c>
      <c r="L12" s="28">
        <v>77.6</v>
      </c>
      <c r="M12" s="28">
        <f>L12*0.25</f>
        <v>19.4</v>
      </c>
      <c r="N12" s="29">
        <f t="shared" si="2"/>
        <v>64.87</v>
      </c>
      <c r="O12" s="30">
        <v>2</v>
      </c>
      <c r="P12" s="30" t="s">
        <v>26</v>
      </c>
      <c r="Q12" s="31"/>
    </row>
    <row r="13" ht="27" customHeight="1" spans="1:17">
      <c r="A13" s="18">
        <v>10</v>
      </c>
      <c r="B13" s="19" t="s">
        <v>45</v>
      </c>
      <c r="C13" s="19" t="s">
        <v>18</v>
      </c>
      <c r="D13" s="20">
        <v>1</v>
      </c>
      <c r="E13" s="21" t="s">
        <v>46</v>
      </c>
      <c r="F13" s="22" t="s">
        <v>20</v>
      </c>
      <c r="G13" s="23" t="s">
        <v>47</v>
      </c>
      <c r="H13" s="24">
        <v>179.5</v>
      </c>
      <c r="I13" s="24">
        <v>29.92</v>
      </c>
      <c r="J13" s="28">
        <v>77.2</v>
      </c>
      <c r="K13" s="28">
        <f>J13*0.25</f>
        <v>19.3</v>
      </c>
      <c r="L13" s="28">
        <v>76</v>
      </c>
      <c r="M13" s="28">
        <f>L13*0.25</f>
        <v>19</v>
      </c>
      <c r="N13" s="29">
        <f t="shared" si="2"/>
        <v>68.22</v>
      </c>
      <c r="O13" s="30">
        <v>2</v>
      </c>
      <c r="P13" s="30" t="s">
        <v>26</v>
      </c>
      <c r="Q13" s="31"/>
    </row>
    <row r="14" ht="27" customHeight="1" spans="1:17">
      <c r="A14" s="18">
        <v>11</v>
      </c>
      <c r="B14" s="19" t="s">
        <v>45</v>
      </c>
      <c r="C14" s="19" t="s">
        <v>18</v>
      </c>
      <c r="D14" s="20"/>
      <c r="E14" s="21" t="s">
        <v>48</v>
      </c>
      <c r="F14" s="22" t="s">
        <v>20</v>
      </c>
      <c r="G14" s="23" t="s">
        <v>49</v>
      </c>
      <c r="H14" s="24">
        <v>176.5</v>
      </c>
      <c r="I14" s="24">
        <v>29.42</v>
      </c>
      <c r="J14" s="28">
        <v>84.4</v>
      </c>
      <c r="K14" s="28">
        <f t="shared" ref="K14:K19" si="3">J14*0.25</f>
        <v>21.1</v>
      </c>
      <c r="L14" s="28">
        <v>78.2</v>
      </c>
      <c r="M14" s="28">
        <f t="shared" ref="M14:M19" si="4">L14*0.25</f>
        <v>19.55</v>
      </c>
      <c r="N14" s="29">
        <f t="shared" si="2"/>
        <v>70.07</v>
      </c>
      <c r="O14" s="30">
        <v>1</v>
      </c>
      <c r="P14" s="30" t="s">
        <v>22</v>
      </c>
      <c r="Q14" s="31"/>
    </row>
    <row r="15" ht="27" customHeight="1" spans="1:17">
      <c r="A15" s="18">
        <v>12</v>
      </c>
      <c r="B15" s="19" t="s">
        <v>45</v>
      </c>
      <c r="C15" s="19" t="s">
        <v>18</v>
      </c>
      <c r="D15" s="20"/>
      <c r="E15" s="21" t="s">
        <v>50</v>
      </c>
      <c r="F15" s="22" t="s">
        <v>24</v>
      </c>
      <c r="G15" s="23" t="s">
        <v>51</v>
      </c>
      <c r="H15" s="24">
        <v>176</v>
      </c>
      <c r="I15" s="24">
        <v>29.33</v>
      </c>
      <c r="J15" s="28">
        <v>75.6</v>
      </c>
      <c r="K15" s="28">
        <f t="shared" si="3"/>
        <v>18.9</v>
      </c>
      <c r="L15" s="28">
        <v>77.4</v>
      </c>
      <c r="M15" s="28">
        <f t="shared" si="4"/>
        <v>19.35</v>
      </c>
      <c r="N15" s="29">
        <f t="shared" si="2"/>
        <v>67.58</v>
      </c>
      <c r="O15" s="30">
        <v>3</v>
      </c>
      <c r="P15" s="30" t="s">
        <v>26</v>
      </c>
      <c r="Q15" s="31"/>
    </row>
    <row r="16" ht="27" customHeight="1" spans="1:17">
      <c r="A16" s="18">
        <v>13</v>
      </c>
      <c r="B16" s="19" t="s">
        <v>52</v>
      </c>
      <c r="C16" s="19" t="s">
        <v>53</v>
      </c>
      <c r="D16" s="20">
        <v>1</v>
      </c>
      <c r="E16" s="21" t="s">
        <v>54</v>
      </c>
      <c r="F16" s="22" t="s">
        <v>20</v>
      </c>
      <c r="G16" s="23" t="s">
        <v>55</v>
      </c>
      <c r="H16" s="24">
        <v>191</v>
      </c>
      <c r="I16" s="24">
        <v>31.83</v>
      </c>
      <c r="J16" s="28">
        <v>79.2</v>
      </c>
      <c r="K16" s="28">
        <f t="shared" si="3"/>
        <v>19.8</v>
      </c>
      <c r="L16" s="28">
        <v>76.6</v>
      </c>
      <c r="M16" s="28">
        <f t="shared" si="4"/>
        <v>19.15</v>
      </c>
      <c r="N16" s="29">
        <f t="shared" si="2"/>
        <v>70.78</v>
      </c>
      <c r="O16" s="30">
        <v>1</v>
      </c>
      <c r="P16" s="30" t="s">
        <v>22</v>
      </c>
      <c r="Q16" s="32"/>
    </row>
    <row r="17" ht="27" customHeight="1" spans="1:17">
      <c r="A17" s="18">
        <v>14</v>
      </c>
      <c r="B17" s="19" t="s">
        <v>52</v>
      </c>
      <c r="C17" s="19" t="s">
        <v>53</v>
      </c>
      <c r="D17" s="20"/>
      <c r="E17" s="21" t="s">
        <v>56</v>
      </c>
      <c r="F17" s="22" t="s">
        <v>20</v>
      </c>
      <c r="G17" s="23" t="s">
        <v>57</v>
      </c>
      <c r="H17" s="24">
        <v>179</v>
      </c>
      <c r="I17" s="24">
        <v>29.83</v>
      </c>
      <c r="J17" s="28">
        <v>78.4</v>
      </c>
      <c r="K17" s="28">
        <f t="shared" si="3"/>
        <v>19.6</v>
      </c>
      <c r="L17" s="28">
        <v>78.4</v>
      </c>
      <c r="M17" s="28">
        <f t="shared" si="4"/>
        <v>19.6</v>
      </c>
      <c r="N17" s="29">
        <f t="shared" si="2"/>
        <v>69.03</v>
      </c>
      <c r="O17" s="30">
        <v>2</v>
      </c>
      <c r="P17" s="30" t="s">
        <v>26</v>
      </c>
      <c r="Q17" s="31"/>
    </row>
    <row r="18" ht="27" customHeight="1" spans="1:17">
      <c r="A18" s="18">
        <v>15</v>
      </c>
      <c r="B18" s="19" t="s">
        <v>52</v>
      </c>
      <c r="C18" s="19" t="s">
        <v>53</v>
      </c>
      <c r="D18" s="20"/>
      <c r="E18" s="21" t="s">
        <v>58</v>
      </c>
      <c r="F18" s="22" t="s">
        <v>20</v>
      </c>
      <c r="G18" s="23" t="s">
        <v>59</v>
      </c>
      <c r="H18" s="24">
        <v>178.5</v>
      </c>
      <c r="I18" s="24">
        <v>29.75</v>
      </c>
      <c r="J18" s="28" t="s">
        <v>42</v>
      </c>
      <c r="K18" s="28"/>
      <c r="L18" s="28" t="s">
        <v>42</v>
      </c>
      <c r="M18" s="28"/>
      <c r="N18" s="29">
        <f t="shared" si="2"/>
        <v>29.75</v>
      </c>
      <c r="O18" s="30">
        <v>3</v>
      </c>
      <c r="P18" s="30" t="s">
        <v>26</v>
      </c>
      <c r="Q18" s="31"/>
    </row>
    <row r="19" ht="27" customHeight="1" spans="1:17">
      <c r="A19" s="18">
        <v>16</v>
      </c>
      <c r="B19" s="19" t="s">
        <v>60</v>
      </c>
      <c r="C19" s="19" t="s">
        <v>61</v>
      </c>
      <c r="D19" s="20">
        <v>1</v>
      </c>
      <c r="E19" s="21" t="s">
        <v>62</v>
      </c>
      <c r="F19" s="22" t="s">
        <v>20</v>
      </c>
      <c r="G19" s="23" t="s">
        <v>63</v>
      </c>
      <c r="H19" s="24">
        <v>183.5</v>
      </c>
      <c r="I19" s="24">
        <v>30.58</v>
      </c>
      <c r="J19" s="28">
        <v>78.6</v>
      </c>
      <c r="K19" s="28">
        <f t="shared" si="3"/>
        <v>19.65</v>
      </c>
      <c r="L19" s="28">
        <v>76</v>
      </c>
      <c r="M19" s="28">
        <f t="shared" si="4"/>
        <v>19</v>
      </c>
      <c r="N19" s="29">
        <f t="shared" si="2"/>
        <v>69.23</v>
      </c>
      <c r="O19" s="30">
        <v>3</v>
      </c>
      <c r="P19" s="30" t="s">
        <v>26</v>
      </c>
      <c r="Q19" s="31"/>
    </row>
    <row r="20" ht="27" customHeight="1" spans="1:17">
      <c r="A20" s="18">
        <v>17</v>
      </c>
      <c r="B20" s="19" t="s">
        <v>60</v>
      </c>
      <c r="C20" s="19" t="s">
        <v>61</v>
      </c>
      <c r="D20" s="20"/>
      <c r="E20" s="21" t="s">
        <v>64</v>
      </c>
      <c r="F20" s="22" t="s">
        <v>20</v>
      </c>
      <c r="G20" s="23" t="s">
        <v>65</v>
      </c>
      <c r="H20" s="24">
        <v>183</v>
      </c>
      <c r="I20" s="24">
        <v>30.5</v>
      </c>
      <c r="J20" s="28">
        <v>84.4</v>
      </c>
      <c r="K20" s="28">
        <f t="shared" ref="K20:K36" si="5">J20*0.25</f>
        <v>21.1</v>
      </c>
      <c r="L20" s="28">
        <v>77.2</v>
      </c>
      <c r="M20" s="28">
        <f t="shared" ref="M20:M36" si="6">L20*0.25</f>
        <v>19.3</v>
      </c>
      <c r="N20" s="29">
        <f t="shared" si="2"/>
        <v>70.9</v>
      </c>
      <c r="O20" s="30">
        <v>1</v>
      </c>
      <c r="P20" s="30" t="s">
        <v>22</v>
      </c>
      <c r="Q20" s="31"/>
    </row>
    <row r="21" ht="27" customHeight="1" spans="1:17">
      <c r="A21" s="18">
        <v>18</v>
      </c>
      <c r="B21" s="19" t="s">
        <v>60</v>
      </c>
      <c r="C21" s="19" t="s">
        <v>61</v>
      </c>
      <c r="D21" s="20"/>
      <c r="E21" s="21" t="s">
        <v>66</v>
      </c>
      <c r="F21" s="22" t="s">
        <v>20</v>
      </c>
      <c r="G21" s="23" t="s">
        <v>67</v>
      </c>
      <c r="H21" s="24">
        <v>181.5</v>
      </c>
      <c r="I21" s="24">
        <v>30.25</v>
      </c>
      <c r="J21" s="28">
        <v>81.4</v>
      </c>
      <c r="K21" s="28">
        <f t="shared" si="5"/>
        <v>20.35</v>
      </c>
      <c r="L21" s="28">
        <v>78</v>
      </c>
      <c r="M21" s="28">
        <f t="shared" si="6"/>
        <v>19.5</v>
      </c>
      <c r="N21" s="29">
        <f t="shared" si="2"/>
        <v>70.1</v>
      </c>
      <c r="O21" s="30">
        <v>2</v>
      </c>
      <c r="P21" s="30" t="s">
        <v>26</v>
      </c>
      <c r="Q21" s="31"/>
    </row>
    <row r="22" ht="27" customHeight="1" spans="1:17">
      <c r="A22" s="18">
        <v>19</v>
      </c>
      <c r="B22" s="19" t="s">
        <v>68</v>
      </c>
      <c r="C22" s="19" t="s">
        <v>69</v>
      </c>
      <c r="D22" s="20">
        <v>1</v>
      </c>
      <c r="E22" s="21" t="s">
        <v>70</v>
      </c>
      <c r="F22" s="22" t="s">
        <v>20</v>
      </c>
      <c r="G22" s="23" t="s">
        <v>71</v>
      </c>
      <c r="H22" s="24">
        <v>203</v>
      </c>
      <c r="I22" s="24">
        <v>33.83</v>
      </c>
      <c r="J22" s="28">
        <v>81.8</v>
      </c>
      <c r="K22" s="28">
        <f t="shared" si="5"/>
        <v>20.45</v>
      </c>
      <c r="L22" s="28">
        <v>77.6</v>
      </c>
      <c r="M22" s="28">
        <f t="shared" si="6"/>
        <v>19.4</v>
      </c>
      <c r="N22" s="29">
        <f t="shared" si="2"/>
        <v>73.68</v>
      </c>
      <c r="O22" s="30">
        <v>1</v>
      </c>
      <c r="P22" s="30" t="s">
        <v>22</v>
      </c>
      <c r="Q22" s="31"/>
    </row>
    <row r="23" ht="27" customHeight="1" spans="1:17">
      <c r="A23" s="18">
        <v>20</v>
      </c>
      <c r="B23" s="19" t="s">
        <v>68</v>
      </c>
      <c r="C23" s="19" t="s">
        <v>69</v>
      </c>
      <c r="D23" s="20"/>
      <c r="E23" s="21" t="s">
        <v>72</v>
      </c>
      <c r="F23" s="22" t="s">
        <v>20</v>
      </c>
      <c r="G23" s="23" t="s">
        <v>73</v>
      </c>
      <c r="H23" s="24">
        <v>200.5</v>
      </c>
      <c r="I23" s="24">
        <v>33.42</v>
      </c>
      <c r="J23" s="28">
        <v>76.8</v>
      </c>
      <c r="K23" s="28">
        <f t="shared" si="5"/>
        <v>19.2</v>
      </c>
      <c r="L23" s="28">
        <v>78.8</v>
      </c>
      <c r="M23" s="28">
        <f t="shared" si="6"/>
        <v>19.7</v>
      </c>
      <c r="N23" s="29">
        <f t="shared" si="2"/>
        <v>72.32</v>
      </c>
      <c r="O23" s="30">
        <v>3</v>
      </c>
      <c r="P23" s="30" t="s">
        <v>26</v>
      </c>
      <c r="Q23" s="31"/>
    </row>
    <row r="24" ht="27" customHeight="1" spans="1:17">
      <c r="A24" s="18">
        <v>21</v>
      </c>
      <c r="B24" s="19" t="s">
        <v>68</v>
      </c>
      <c r="C24" s="19" t="s">
        <v>69</v>
      </c>
      <c r="D24" s="20"/>
      <c r="E24" s="21" t="s">
        <v>74</v>
      </c>
      <c r="F24" s="22" t="s">
        <v>24</v>
      </c>
      <c r="G24" s="23" t="s">
        <v>75</v>
      </c>
      <c r="H24" s="24">
        <v>199.5</v>
      </c>
      <c r="I24" s="24">
        <v>33.25</v>
      </c>
      <c r="J24" s="28">
        <v>80.4</v>
      </c>
      <c r="K24" s="28">
        <f t="shared" si="5"/>
        <v>20.1</v>
      </c>
      <c r="L24" s="28">
        <v>79.2</v>
      </c>
      <c r="M24" s="28">
        <f t="shared" si="6"/>
        <v>19.8</v>
      </c>
      <c r="N24" s="29">
        <f t="shared" si="2"/>
        <v>73.15</v>
      </c>
      <c r="O24" s="30">
        <v>2</v>
      </c>
      <c r="P24" s="30" t="s">
        <v>26</v>
      </c>
      <c r="Q24" s="31"/>
    </row>
    <row r="25" ht="27" customHeight="1" spans="1:17">
      <c r="A25" s="18">
        <v>1</v>
      </c>
      <c r="B25" s="19" t="s">
        <v>17</v>
      </c>
      <c r="C25" s="19" t="s">
        <v>76</v>
      </c>
      <c r="D25" s="25">
        <v>1</v>
      </c>
      <c r="E25" s="21" t="s">
        <v>77</v>
      </c>
      <c r="F25" s="22" t="s">
        <v>20</v>
      </c>
      <c r="G25" s="23" t="s">
        <v>78</v>
      </c>
      <c r="H25" s="24">
        <v>214</v>
      </c>
      <c r="I25" s="24">
        <v>35.67</v>
      </c>
      <c r="J25" s="28">
        <v>82</v>
      </c>
      <c r="K25" s="28">
        <f t="shared" si="5"/>
        <v>20.5</v>
      </c>
      <c r="L25" s="28">
        <v>80</v>
      </c>
      <c r="M25" s="28">
        <f t="shared" si="6"/>
        <v>20</v>
      </c>
      <c r="N25" s="29">
        <f t="shared" si="2"/>
        <v>76.17</v>
      </c>
      <c r="O25" s="30">
        <v>1</v>
      </c>
      <c r="P25" s="30" t="s">
        <v>22</v>
      </c>
      <c r="Q25" s="31"/>
    </row>
    <row r="26" ht="27" customHeight="1" spans="1:17">
      <c r="A26" s="18">
        <v>2</v>
      </c>
      <c r="B26" s="19" t="s">
        <v>17</v>
      </c>
      <c r="C26" s="19" t="s">
        <v>76</v>
      </c>
      <c r="D26" s="26"/>
      <c r="E26" s="21" t="s">
        <v>79</v>
      </c>
      <c r="F26" s="22" t="s">
        <v>20</v>
      </c>
      <c r="G26" s="23" t="s">
        <v>80</v>
      </c>
      <c r="H26" s="24">
        <v>205</v>
      </c>
      <c r="I26" s="24">
        <v>34.17</v>
      </c>
      <c r="J26" s="28">
        <v>85.2</v>
      </c>
      <c r="K26" s="28">
        <f t="shared" si="5"/>
        <v>21.3</v>
      </c>
      <c r="L26" s="28">
        <v>78.6</v>
      </c>
      <c r="M26" s="28">
        <f t="shared" si="6"/>
        <v>19.65</v>
      </c>
      <c r="N26" s="29">
        <f t="shared" si="2"/>
        <v>75.12</v>
      </c>
      <c r="O26" s="30">
        <v>2</v>
      </c>
      <c r="P26" s="30" t="s">
        <v>26</v>
      </c>
      <c r="Q26" s="31"/>
    </row>
    <row r="27" ht="27" customHeight="1" spans="1:17">
      <c r="A27" s="18">
        <v>3</v>
      </c>
      <c r="B27" s="19" t="s">
        <v>17</v>
      </c>
      <c r="C27" s="19" t="s">
        <v>76</v>
      </c>
      <c r="D27" s="27"/>
      <c r="E27" s="21" t="s">
        <v>81</v>
      </c>
      <c r="F27" s="22" t="s">
        <v>20</v>
      </c>
      <c r="G27" s="23" t="s">
        <v>82</v>
      </c>
      <c r="H27" s="24">
        <v>193</v>
      </c>
      <c r="I27" s="24">
        <v>32.17</v>
      </c>
      <c r="J27" s="28">
        <v>81.4</v>
      </c>
      <c r="K27" s="28">
        <f t="shared" si="5"/>
        <v>20.35</v>
      </c>
      <c r="L27" s="28">
        <v>80</v>
      </c>
      <c r="M27" s="28">
        <f t="shared" si="6"/>
        <v>20</v>
      </c>
      <c r="N27" s="29">
        <f t="shared" si="2"/>
        <v>72.52</v>
      </c>
      <c r="O27" s="30">
        <v>3</v>
      </c>
      <c r="P27" s="30" t="s">
        <v>26</v>
      </c>
      <c r="Q27" s="31"/>
    </row>
    <row r="28" ht="27" customHeight="1" spans="1:17">
      <c r="A28" s="18">
        <v>4</v>
      </c>
      <c r="B28" s="19" t="s">
        <v>52</v>
      </c>
      <c r="C28" s="19" t="s">
        <v>83</v>
      </c>
      <c r="D28" s="25">
        <v>1</v>
      </c>
      <c r="E28" s="21" t="s">
        <v>84</v>
      </c>
      <c r="F28" s="22" t="s">
        <v>20</v>
      </c>
      <c r="G28" s="23" t="s">
        <v>85</v>
      </c>
      <c r="H28" s="24">
        <v>215.5</v>
      </c>
      <c r="I28" s="24">
        <v>35.92</v>
      </c>
      <c r="J28" s="28">
        <v>80.8</v>
      </c>
      <c r="K28" s="28">
        <f t="shared" si="5"/>
        <v>20.2</v>
      </c>
      <c r="L28" s="28">
        <v>78.2</v>
      </c>
      <c r="M28" s="28">
        <f t="shared" si="6"/>
        <v>19.55</v>
      </c>
      <c r="N28" s="29">
        <f t="shared" si="2"/>
        <v>75.67</v>
      </c>
      <c r="O28" s="30">
        <v>1</v>
      </c>
      <c r="P28" s="30" t="s">
        <v>22</v>
      </c>
      <c r="Q28" s="31"/>
    </row>
    <row r="29" ht="27" customHeight="1" spans="1:17">
      <c r="A29" s="18">
        <v>5</v>
      </c>
      <c r="B29" s="19" t="s">
        <v>52</v>
      </c>
      <c r="C29" s="19" t="s">
        <v>83</v>
      </c>
      <c r="D29" s="26"/>
      <c r="E29" s="21" t="s">
        <v>86</v>
      </c>
      <c r="F29" s="22" t="s">
        <v>20</v>
      </c>
      <c r="G29" s="23" t="s">
        <v>87</v>
      </c>
      <c r="H29" s="24">
        <v>206</v>
      </c>
      <c r="I29" s="24">
        <v>34.33</v>
      </c>
      <c r="J29" s="28">
        <v>81.2</v>
      </c>
      <c r="K29" s="28">
        <f t="shared" si="5"/>
        <v>20.3</v>
      </c>
      <c r="L29" s="28">
        <v>76.4</v>
      </c>
      <c r="M29" s="28">
        <f t="shared" si="6"/>
        <v>19.1</v>
      </c>
      <c r="N29" s="29">
        <f t="shared" si="2"/>
        <v>73.73</v>
      </c>
      <c r="O29" s="30">
        <v>3</v>
      </c>
      <c r="P29" s="30" t="s">
        <v>26</v>
      </c>
      <c r="Q29" s="31"/>
    </row>
    <row r="30" ht="27" customHeight="1" spans="1:17">
      <c r="A30" s="18">
        <v>6</v>
      </c>
      <c r="B30" s="19" t="s">
        <v>52</v>
      </c>
      <c r="C30" s="19" t="s">
        <v>83</v>
      </c>
      <c r="D30" s="26"/>
      <c r="E30" s="21" t="s">
        <v>88</v>
      </c>
      <c r="F30" s="22" t="s">
        <v>20</v>
      </c>
      <c r="G30" s="23" t="s">
        <v>89</v>
      </c>
      <c r="H30" s="24">
        <v>205.5</v>
      </c>
      <c r="I30" s="24">
        <v>34.25</v>
      </c>
      <c r="J30" s="28">
        <v>79</v>
      </c>
      <c r="K30" s="28">
        <f t="shared" si="5"/>
        <v>19.75</v>
      </c>
      <c r="L30" s="28">
        <v>75.4</v>
      </c>
      <c r="M30" s="28">
        <f t="shared" si="6"/>
        <v>18.85</v>
      </c>
      <c r="N30" s="29">
        <f t="shared" si="2"/>
        <v>72.85</v>
      </c>
      <c r="O30" s="30">
        <v>4</v>
      </c>
      <c r="P30" s="30" t="s">
        <v>26</v>
      </c>
      <c r="Q30" s="31"/>
    </row>
    <row r="31" ht="27" customHeight="1" spans="1:17">
      <c r="A31" s="18">
        <v>7</v>
      </c>
      <c r="B31" s="19" t="s">
        <v>52</v>
      </c>
      <c r="C31" s="19" t="s">
        <v>83</v>
      </c>
      <c r="D31" s="27"/>
      <c r="E31" s="21" t="s">
        <v>90</v>
      </c>
      <c r="F31" s="22" t="s">
        <v>20</v>
      </c>
      <c r="G31" s="23" t="s">
        <v>91</v>
      </c>
      <c r="H31" s="24">
        <v>205.5</v>
      </c>
      <c r="I31" s="24">
        <v>34.25</v>
      </c>
      <c r="J31" s="28">
        <v>83</v>
      </c>
      <c r="K31" s="28">
        <f t="shared" si="5"/>
        <v>20.75</v>
      </c>
      <c r="L31" s="28">
        <v>79.8</v>
      </c>
      <c r="M31" s="28">
        <f t="shared" si="6"/>
        <v>19.95</v>
      </c>
      <c r="N31" s="29">
        <f t="shared" si="2"/>
        <v>74.95</v>
      </c>
      <c r="O31" s="30">
        <v>2</v>
      </c>
      <c r="P31" s="30" t="s">
        <v>26</v>
      </c>
      <c r="Q31" s="31"/>
    </row>
    <row r="32" ht="27" customHeight="1" spans="1:17">
      <c r="A32" s="18">
        <v>8</v>
      </c>
      <c r="B32" s="19" t="s">
        <v>52</v>
      </c>
      <c r="C32" s="19" t="s">
        <v>92</v>
      </c>
      <c r="D32" s="20">
        <v>1</v>
      </c>
      <c r="E32" s="21" t="s">
        <v>93</v>
      </c>
      <c r="F32" s="22" t="s">
        <v>24</v>
      </c>
      <c r="G32" s="23" t="s">
        <v>94</v>
      </c>
      <c r="H32" s="24">
        <v>208.5</v>
      </c>
      <c r="I32" s="24">
        <v>34.75</v>
      </c>
      <c r="J32" s="28">
        <v>82.6</v>
      </c>
      <c r="K32" s="28">
        <f t="shared" si="5"/>
        <v>20.65</v>
      </c>
      <c r="L32" s="28">
        <v>80.6</v>
      </c>
      <c r="M32" s="28">
        <f t="shared" si="6"/>
        <v>20.15</v>
      </c>
      <c r="N32" s="29">
        <f t="shared" si="2"/>
        <v>75.55</v>
      </c>
      <c r="O32" s="30">
        <v>1</v>
      </c>
      <c r="P32" s="30" t="s">
        <v>22</v>
      </c>
      <c r="Q32" s="31"/>
    </row>
    <row r="33" ht="27" customHeight="1" spans="1:17">
      <c r="A33" s="18">
        <v>9</v>
      </c>
      <c r="B33" s="19" t="s">
        <v>52</v>
      </c>
      <c r="C33" s="19" t="s">
        <v>92</v>
      </c>
      <c r="D33" s="20"/>
      <c r="E33" s="21" t="s">
        <v>95</v>
      </c>
      <c r="F33" s="22" t="s">
        <v>24</v>
      </c>
      <c r="G33" s="23" t="s">
        <v>96</v>
      </c>
      <c r="H33" s="24">
        <v>207.5</v>
      </c>
      <c r="I33" s="24">
        <v>34.58</v>
      </c>
      <c r="J33" s="28">
        <v>80.4</v>
      </c>
      <c r="K33" s="28">
        <f t="shared" si="5"/>
        <v>20.1</v>
      </c>
      <c r="L33" s="28">
        <v>77.2</v>
      </c>
      <c r="M33" s="28">
        <f t="shared" si="6"/>
        <v>19.3</v>
      </c>
      <c r="N33" s="29">
        <f t="shared" si="2"/>
        <v>73.98</v>
      </c>
      <c r="O33" s="30">
        <v>2</v>
      </c>
      <c r="P33" s="30" t="s">
        <v>26</v>
      </c>
      <c r="Q33" s="31"/>
    </row>
    <row r="34" ht="27" customHeight="1" spans="1:17">
      <c r="A34" s="18">
        <v>10</v>
      </c>
      <c r="B34" s="19" t="s">
        <v>52</v>
      </c>
      <c r="C34" s="19" t="s">
        <v>92</v>
      </c>
      <c r="D34" s="20"/>
      <c r="E34" s="21" t="s">
        <v>97</v>
      </c>
      <c r="F34" s="22" t="s">
        <v>24</v>
      </c>
      <c r="G34" s="23" t="s">
        <v>98</v>
      </c>
      <c r="H34" s="24">
        <v>203.5</v>
      </c>
      <c r="I34" s="24">
        <v>33.92</v>
      </c>
      <c r="J34" s="28">
        <v>79.6</v>
      </c>
      <c r="K34" s="28">
        <f t="shared" si="5"/>
        <v>19.9</v>
      </c>
      <c r="L34" s="28">
        <v>78</v>
      </c>
      <c r="M34" s="28">
        <f t="shared" si="6"/>
        <v>19.5</v>
      </c>
      <c r="N34" s="29">
        <f t="shared" si="2"/>
        <v>73.32</v>
      </c>
      <c r="O34" s="30">
        <v>3</v>
      </c>
      <c r="P34" s="30" t="s">
        <v>26</v>
      </c>
      <c r="Q34" s="31"/>
    </row>
    <row r="35" ht="27" customHeight="1" spans="1:17">
      <c r="A35" s="18">
        <v>11</v>
      </c>
      <c r="B35" s="19" t="s">
        <v>52</v>
      </c>
      <c r="C35" s="19" t="s">
        <v>99</v>
      </c>
      <c r="D35" s="18">
        <v>1</v>
      </c>
      <c r="E35" s="21" t="s">
        <v>100</v>
      </c>
      <c r="F35" s="22" t="s">
        <v>20</v>
      </c>
      <c r="G35" s="23" t="s">
        <v>101</v>
      </c>
      <c r="H35" s="24">
        <v>196.5</v>
      </c>
      <c r="I35" s="24">
        <v>32.75</v>
      </c>
      <c r="J35" s="28">
        <v>85.4</v>
      </c>
      <c r="K35" s="28">
        <f t="shared" si="5"/>
        <v>21.35</v>
      </c>
      <c r="L35" s="28">
        <v>79.2</v>
      </c>
      <c r="M35" s="28">
        <f t="shared" si="6"/>
        <v>19.8</v>
      </c>
      <c r="N35" s="29">
        <f t="shared" si="2"/>
        <v>73.9</v>
      </c>
      <c r="O35" s="30">
        <v>1</v>
      </c>
      <c r="P35" s="30" t="s">
        <v>22</v>
      </c>
      <c r="Q35" s="31"/>
    </row>
    <row r="36" ht="27" customHeight="1" spans="1:17">
      <c r="A36" s="18">
        <v>12</v>
      </c>
      <c r="B36" s="19" t="s">
        <v>52</v>
      </c>
      <c r="C36" s="19" t="s">
        <v>99</v>
      </c>
      <c r="D36" s="18"/>
      <c r="E36" s="21" t="s">
        <v>102</v>
      </c>
      <c r="F36" s="22" t="s">
        <v>20</v>
      </c>
      <c r="G36" s="23" t="s">
        <v>103</v>
      </c>
      <c r="H36" s="24">
        <v>194.5</v>
      </c>
      <c r="I36" s="24">
        <v>32.42</v>
      </c>
      <c r="J36" s="28">
        <v>83.8</v>
      </c>
      <c r="K36" s="28">
        <f t="shared" si="5"/>
        <v>20.95</v>
      </c>
      <c r="L36" s="28">
        <v>76</v>
      </c>
      <c r="M36" s="28">
        <f t="shared" si="6"/>
        <v>19</v>
      </c>
      <c r="N36" s="29">
        <f t="shared" si="2"/>
        <v>72.37</v>
      </c>
      <c r="O36" s="30">
        <v>2</v>
      </c>
      <c r="P36" s="30" t="s">
        <v>26</v>
      </c>
      <c r="Q36" s="31"/>
    </row>
    <row r="37" ht="27" customHeight="1" spans="1:17">
      <c r="A37" s="18">
        <v>13</v>
      </c>
      <c r="B37" s="19" t="s">
        <v>52</v>
      </c>
      <c r="C37" s="19" t="s">
        <v>99</v>
      </c>
      <c r="D37" s="18"/>
      <c r="E37" s="21" t="s">
        <v>104</v>
      </c>
      <c r="F37" s="22" t="s">
        <v>20</v>
      </c>
      <c r="G37" s="23" t="s">
        <v>105</v>
      </c>
      <c r="H37" s="24">
        <v>189.5</v>
      </c>
      <c r="I37" s="24">
        <v>31.58</v>
      </c>
      <c r="J37" s="28" t="s">
        <v>42</v>
      </c>
      <c r="K37" s="28"/>
      <c r="L37" s="28" t="s">
        <v>42</v>
      </c>
      <c r="M37" s="28"/>
      <c r="N37" s="29">
        <f t="shared" ref="N37:N68" si="7">I37+K37+M37</f>
        <v>31.58</v>
      </c>
      <c r="O37" s="30">
        <v>3</v>
      </c>
      <c r="P37" s="30" t="s">
        <v>26</v>
      </c>
      <c r="Q37" s="31"/>
    </row>
    <row r="38" ht="27" customHeight="1" spans="1:17">
      <c r="A38" s="18">
        <v>14</v>
      </c>
      <c r="B38" s="19" t="s">
        <v>60</v>
      </c>
      <c r="C38" s="19" t="s">
        <v>106</v>
      </c>
      <c r="D38" s="20">
        <v>1</v>
      </c>
      <c r="E38" s="21" t="s">
        <v>107</v>
      </c>
      <c r="F38" s="22" t="s">
        <v>24</v>
      </c>
      <c r="G38" s="23" t="s">
        <v>108</v>
      </c>
      <c r="H38" s="24">
        <v>190</v>
      </c>
      <c r="I38" s="24">
        <v>31.67</v>
      </c>
      <c r="J38" s="28">
        <v>81</v>
      </c>
      <c r="K38" s="28">
        <f>J38*0.25</f>
        <v>20.25</v>
      </c>
      <c r="L38" s="28">
        <v>79.4</v>
      </c>
      <c r="M38" s="28">
        <f>L38*0.25</f>
        <v>19.85</v>
      </c>
      <c r="N38" s="29">
        <f t="shared" si="7"/>
        <v>71.77</v>
      </c>
      <c r="O38" s="30">
        <v>1</v>
      </c>
      <c r="P38" s="30" t="s">
        <v>22</v>
      </c>
      <c r="Q38" s="31"/>
    </row>
    <row r="39" ht="27" customHeight="1" spans="1:17">
      <c r="A39" s="18">
        <v>15</v>
      </c>
      <c r="B39" s="19" t="s">
        <v>60</v>
      </c>
      <c r="C39" s="19" t="s">
        <v>106</v>
      </c>
      <c r="D39" s="20"/>
      <c r="E39" s="21" t="s">
        <v>109</v>
      </c>
      <c r="F39" s="22" t="s">
        <v>24</v>
      </c>
      <c r="G39" s="23" t="s">
        <v>110</v>
      </c>
      <c r="H39" s="24">
        <v>183.5</v>
      </c>
      <c r="I39" s="24">
        <v>30.58</v>
      </c>
      <c r="J39" s="28" t="s">
        <v>42</v>
      </c>
      <c r="K39" s="28"/>
      <c r="L39" s="28" t="s">
        <v>42</v>
      </c>
      <c r="M39" s="28"/>
      <c r="N39" s="29">
        <f t="shared" si="7"/>
        <v>30.58</v>
      </c>
      <c r="O39" s="30">
        <v>3</v>
      </c>
      <c r="P39" s="30" t="s">
        <v>26</v>
      </c>
      <c r="Q39" s="31"/>
    </row>
    <row r="40" ht="27" customHeight="1" spans="1:17">
      <c r="A40" s="18">
        <v>16</v>
      </c>
      <c r="B40" s="19" t="s">
        <v>60</v>
      </c>
      <c r="C40" s="19" t="s">
        <v>106</v>
      </c>
      <c r="D40" s="20"/>
      <c r="E40" s="21" t="s">
        <v>111</v>
      </c>
      <c r="F40" s="22" t="s">
        <v>24</v>
      </c>
      <c r="G40" s="23" t="s">
        <v>112</v>
      </c>
      <c r="H40" s="24">
        <v>175</v>
      </c>
      <c r="I40" s="24">
        <v>29.17</v>
      </c>
      <c r="J40" s="28">
        <v>81.2</v>
      </c>
      <c r="K40" s="28">
        <f>J40*0.25</f>
        <v>20.3</v>
      </c>
      <c r="L40" s="28">
        <v>78.2</v>
      </c>
      <c r="M40" s="28">
        <f>L40*0.25</f>
        <v>19.55</v>
      </c>
      <c r="N40" s="29">
        <f t="shared" si="7"/>
        <v>69.02</v>
      </c>
      <c r="O40" s="30">
        <v>2</v>
      </c>
      <c r="P40" s="30" t="s">
        <v>26</v>
      </c>
      <c r="Q40" s="31"/>
    </row>
    <row r="41" ht="27" customHeight="1" spans="1:17">
      <c r="A41" s="18">
        <v>17</v>
      </c>
      <c r="B41" s="19" t="s">
        <v>60</v>
      </c>
      <c r="C41" s="19" t="s">
        <v>113</v>
      </c>
      <c r="D41" s="25">
        <v>1</v>
      </c>
      <c r="E41" s="21" t="s">
        <v>114</v>
      </c>
      <c r="F41" s="22" t="s">
        <v>20</v>
      </c>
      <c r="G41" s="23" t="s">
        <v>115</v>
      </c>
      <c r="H41" s="24">
        <v>197</v>
      </c>
      <c r="I41" s="24">
        <v>32.83</v>
      </c>
      <c r="J41" s="28">
        <v>81.4</v>
      </c>
      <c r="K41" s="28">
        <f t="shared" ref="K41:K66" si="8">J41*0.25</f>
        <v>20.35</v>
      </c>
      <c r="L41" s="28">
        <v>75</v>
      </c>
      <c r="M41" s="28">
        <f t="shared" ref="M41:M66" si="9">L41*0.25</f>
        <v>18.75</v>
      </c>
      <c r="N41" s="29">
        <f t="shared" si="7"/>
        <v>71.93</v>
      </c>
      <c r="O41" s="30">
        <v>2</v>
      </c>
      <c r="P41" s="30" t="s">
        <v>26</v>
      </c>
      <c r="Q41" s="31"/>
    </row>
    <row r="42" ht="27" customHeight="1" spans="1:17">
      <c r="A42" s="18">
        <v>18</v>
      </c>
      <c r="B42" s="19" t="s">
        <v>60</v>
      </c>
      <c r="C42" s="19" t="s">
        <v>113</v>
      </c>
      <c r="D42" s="26"/>
      <c r="E42" s="21" t="s">
        <v>116</v>
      </c>
      <c r="F42" s="22" t="s">
        <v>20</v>
      </c>
      <c r="G42" s="23" t="s">
        <v>117</v>
      </c>
      <c r="H42" s="24">
        <v>192.5</v>
      </c>
      <c r="I42" s="24">
        <v>32.08</v>
      </c>
      <c r="J42" s="28">
        <v>84.2</v>
      </c>
      <c r="K42" s="28">
        <f t="shared" si="8"/>
        <v>21.05</v>
      </c>
      <c r="L42" s="28">
        <v>77.6</v>
      </c>
      <c r="M42" s="28">
        <f t="shared" si="9"/>
        <v>19.4</v>
      </c>
      <c r="N42" s="29">
        <f t="shared" si="7"/>
        <v>72.53</v>
      </c>
      <c r="O42" s="30">
        <v>1</v>
      </c>
      <c r="P42" s="30" t="s">
        <v>22</v>
      </c>
      <c r="Q42" s="31"/>
    </row>
    <row r="43" ht="27" customHeight="1" spans="1:17">
      <c r="A43" s="18">
        <v>19</v>
      </c>
      <c r="B43" s="19" t="s">
        <v>60</v>
      </c>
      <c r="C43" s="19" t="s">
        <v>113</v>
      </c>
      <c r="D43" s="27"/>
      <c r="E43" s="21" t="s">
        <v>118</v>
      </c>
      <c r="F43" s="22" t="s">
        <v>20</v>
      </c>
      <c r="G43" s="23" t="s">
        <v>119</v>
      </c>
      <c r="H43" s="24">
        <v>191.5</v>
      </c>
      <c r="I43" s="24">
        <v>31.92</v>
      </c>
      <c r="J43" s="28">
        <v>79</v>
      </c>
      <c r="K43" s="28">
        <f t="shared" si="8"/>
        <v>19.75</v>
      </c>
      <c r="L43" s="28">
        <v>73</v>
      </c>
      <c r="M43" s="28">
        <f t="shared" si="9"/>
        <v>18.25</v>
      </c>
      <c r="N43" s="29">
        <f t="shared" si="7"/>
        <v>69.92</v>
      </c>
      <c r="O43" s="30">
        <v>3</v>
      </c>
      <c r="P43" s="30" t="s">
        <v>26</v>
      </c>
      <c r="Q43" s="31"/>
    </row>
    <row r="44" ht="27" customHeight="1" spans="1:17">
      <c r="A44" s="18">
        <v>20</v>
      </c>
      <c r="B44" s="19" t="s">
        <v>68</v>
      </c>
      <c r="C44" s="19" t="s">
        <v>120</v>
      </c>
      <c r="D44" s="25">
        <v>1</v>
      </c>
      <c r="E44" s="21" t="s">
        <v>121</v>
      </c>
      <c r="F44" s="22" t="s">
        <v>20</v>
      </c>
      <c r="G44" s="23" t="s">
        <v>122</v>
      </c>
      <c r="H44" s="24">
        <v>189</v>
      </c>
      <c r="I44" s="24">
        <v>31.5</v>
      </c>
      <c r="J44" s="28">
        <v>82</v>
      </c>
      <c r="K44" s="28">
        <f t="shared" si="8"/>
        <v>20.5</v>
      </c>
      <c r="L44" s="28">
        <v>76.8</v>
      </c>
      <c r="M44" s="28">
        <f t="shared" si="9"/>
        <v>19.2</v>
      </c>
      <c r="N44" s="29">
        <f t="shared" si="7"/>
        <v>71.2</v>
      </c>
      <c r="O44" s="30">
        <v>2</v>
      </c>
      <c r="P44" s="30" t="s">
        <v>26</v>
      </c>
      <c r="Q44" s="31"/>
    </row>
    <row r="45" ht="27" customHeight="1" spans="1:17">
      <c r="A45" s="18">
        <v>21</v>
      </c>
      <c r="B45" s="19" t="s">
        <v>68</v>
      </c>
      <c r="C45" s="19" t="s">
        <v>120</v>
      </c>
      <c r="D45" s="26"/>
      <c r="E45" s="21" t="s">
        <v>123</v>
      </c>
      <c r="F45" s="22" t="s">
        <v>20</v>
      </c>
      <c r="G45" s="23" t="s">
        <v>124</v>
      </c>
      <c r="H45" s="24">
        <v>188.5</v>
      </c>
      <c r="I45" s="24">
        <v>31.42</v>
      </c>
      <c r="J45" s="28">
        <v>76.8</v>
      </c>
      <c r="K45" s="28">
        <f t="shared" si="8"/>
        <v>19.2</v>
      </c>
      <c r="L45" s="28">
        <v>76.4</v>
      </c>
      <c r="M45" s="28">
        <f t="shared" si="9"/>
        <v>19.1</v>
      </c>
      <c r="N45" s="29">
        <f t="shared" si="7"/>
        <v>69.72</v>
      </c>
      <c r="O45" s="30">
        <v>3</v>
      </c>
      <c r="P45" s="30" t="s">
        <v>26</v>
      </c>
      <c r="Q45" s="31"/>
    </row>
    <row r="46" ht="27" customHeight="1" spans="1:17">
      <c r="A46" s="18">
        <v>22</v>
      </c>
      <c r="B46" s="19" t="s">
        <v>68</v>
      </c>
      <c r="C46" s="19" t="s">
        <v>120</v>
      </c>
      <c r="D46" s="27"/>
      <c r="E46" s="21" t="s">
        <v>125</v>
      </c>
      <c r="F46" s="22" t="s">
        <v>20</v>
      </c>
      <c r="G46" s="23" t="s">
        <v>126</v>
      </c>
      <c r="H46" s="24">
        <v>186.5</v>
      </c>
      <c r="I46" s="24">
        <v>31.08</v>
      </c>
      <c r="J46" s="28">
        <v>85</v>
      </c>
      <c r="K46" s="28">
        <f t="shared" si="8"/>
        <v>21.25</v>
      </c>
      <c r="L46" s="28">
        <v>79.6</v>
      </c>
      <c r="M46" s="28">
        <f t="shared" si="9"/>
        <v>19.9</v>
      </c>
      <c r="N46" s="29">
        <f t="shared" si="7"/>
        <v>72.23</v>
      </c>
      <c r="O46" s="30">
        <v>1</v>
      </c>
      <c r="P46" s="30" t="s">
        <v>22</v>
      </c>
      <c r="Q46" s="31"/>
    </row>
    <row r="47" ht="27" customHeight="1" spans="1:17">
      <c r="A47" s="18">
        <v>1</v>
      </c>
      <c r="B47" s="19" t="s">
        <v>17</v>
      </c>
      <c r="C47" s="19" t="s">
        <v>127</v>
      </c>
      <c r="D47" s="20">
        <v>1</v>
      </c>
      <c r="E47" s="21" t="s">
        <v>128</v>
      </c>
      <c r="F47" s="22" t="s">
        <v>20</v>
      </c>
      <c r="G47" s="23" t="s">
        <v>129</v>
      </c>
      <c r="H47" s="24">
        <v>204.5</v>
      </c>
      <c r="I47" s="24">
        <v>34.08</v>
      </c>
      <c r="J47" s="28">
        <v>84.2</v>
      </c>
      <c r="K47" s="28">
        <f t="shared" si="8"/>
        <v>21.05</v>
      </c>
      <c r="L47" s="28">
        <v>76.4</v>
      </c>
      <c r="M47" s="28">
        <f t="shared" si="9"/>
        <v>19.1</v>
      </c>
      <c r="N47" s="29">
        <f t="shared" si="7"/>
        <v>74.23</v>
      </c>
      <c r="O47" s="30">
        <v>1</v>
      </c>
      <c r="P47" s="30" t="s">
        <v>22</v>
      </c>
      <c r="Q47" s="31"/>
    </row>
    <row r="48" ht="27" customHeight="1" spans="1:17">
      <c r="A48" s="18">
        <v>2</v>
      </c>
      <c r="B48" s="19" t="s">
        <v>17</v>
      </c>
      <c r="C48" s="19" t="s">
        <v>127</v>
      </c>
      <c r="D48" s="20"/>
      <c r="E48" s="21" t="s">
        <v>130</v>
      </c>
      <c r="F48" s="22" t="s">
        <v>20</v>
      </c>
      <c r="G48" s="23" t="s">
        <v>131</v>
      </c>
      <c r="H48" s="24">
        <v>199</v>
      </c>
      <c r="I48" s="24">
        <v>33.17</v>
      </c>
      <c r="J48" s="28">
        <v>74.6</v>
      </c>
      <c r="K48" s="28">
        <f t="shared" si="8"/>
        <v>18.65</v>
      </c>
      <c r="L48" s="28">
        <v>75.2</v>
      </c>
      <c r="M48" s="28">
        <f t="shared" si="9"/>
        <v>18.8</v>
      </c>
      <c r="N48" s="29">
        <f t="shared" si="7"/>
        <v>70.62</v>
      </c>
      <c r="O48" s="30">
        <v>3</v>
      </c>
      <c r="P48" s="30" t="s">
        <v>26</v>
      </c>
      <c r="Q48" s="31"/>
    </row>
    <row r="49" ht="27" customHeight="1" spans="1:17">
      <c r="A49" s="18">
        <v>3</v>
      </c>
      <c r="B49" s="19" t="s">
        <v>17</v>
      </c>
      <c r="C49" s="19" t="s">
        <v>127</v>
      </c>
      <c r="D49" s="20"/>
      <c r="E49" s="21" t="s">
        <v>132</v>
      </c>
      <c r="F49" s="22" t="s">
        <v>20</v>
      </c>
      <c r="G49" s="23" t="s">
        <v>133</v>
      </c>
      <c r="H49" s="24">
        <v>196.5</v>
      </c>
      <c r="I49" s="24">
        <v>32.75</v>
      </c>
      <c r="J49" s="28">
        <v>80.8</v>
      </c>
      <c r="K49" s="28">
        <f t="shared" si="8"/>
        <v>20.2</v>
      </c>
      <c r="L49" s="28">
        <v>77.4</v>
      </c>
      <c r="M49" s="28">
        <f t="shared" si="9"/>
        <v>19.35</v>
      </c>
      <c r="N49" s="29">
        <f t="shared" si="7"/>
        <v>72.3</v>
      </c>
      <c r="O49" s="30">
        <v>2</v>
      </c>
      <c r="P49" s="30" t="s">
        <v>26</v>
      </c>
      <c r="Q49" s="31"/>
    </row>
    <row r="50" ht="27" customHeight="1" spans="1:17">
      <c r="A50" s="18">
        <v>4</v>
      </c>
      <c r="B50" s="19" t="s">
        <v>45</v>
      </c>
      <c r="C50" s="19" t="s">
        <v>127</v>
      </c>
      <c r="D50" s="25">
        <v>1</v>
      </c>
      <c r="E50" s="21" t="s">
        <v>134</v>
      </c>
      <c r="F50" s="22" t="s">
        <v>20</v>
      </c>
      <c r="G50" s="23" t="s">
        <v>135</v>
      </c>
      <c r="H50" s="24">
        <v>197.5</v>
      </c>
      <c r="I50" s="24">
        <v>32.92</v>
      </c>
      <c r="J50" s="28">
        <v>79.4</v>
      </c>
      <c r="K50" s="28">
        <f t="shared" si="8"/>
        <v>19.85</v>
      </c>
      <c r="L50" s="28">
        <v>74.2</v>
      </c>
      <c r="M50" s="28">
        <f t="shared" si="9"/>
        <v>18.55</v>
      </c>
      <c r="N50" s="29">
        <f t="shared" si="7"/>
        <v>71.32</v>
      </c>
      <c r="O50" s="30">
        <v>3</v>
      </c>
      <c r="P50" s="30" t="s">
        <v>26</v>
      </c>
      <c r="Q50" s="31"/>
    </row>
    <row r="51" ht="27" customHeight="1" spans="1:17">
      <c r="A51" s="18">
        <v>5</v>
      </c>
      <c r="B51" s="19" t="s">
        <v>45</v>
      </c>
      <c r="C51" s="19" t="s">
        <v>127</v>
      </c>
      <c r="D51" s="26"/>
      <c r="E51" s="21" t="s">
        <v>136</v>
      </c>
      <c r="F51" s="22" t="s">
        <v>20</v>
      </c>
      <c r="G51" s="23" t="s">
        <v>137</v>
      </c>
      <c r="H51" s="24">
        <v>196.5</v>
      </c>
      <c r="I51" s="24">
        <v>32.75</v>
      </c>
      <c r="J51" s="28">
        <v>83.4</v>
      </c>
      <c r="K51" s="28">
        <f t="shared" si="8"/>
        <v>20.85</v>
      </c>
      <c r="L51" s="28">
        <v>74.6</v>
      </c>
      <c r="M51" s="28">
        <f t="shared" si="9"/>
        <v>18.65</v>
      </c>
      <c r="N51" s="29">
        <f t="shared" si="7"/>
        <v>72.25</v>
      </c>
      <c r="O51" s="30">
        <v>1</v>
      </c>
      <c r="P51" s="30" t="s">
        <v>22</v>
      </c>
      <c r="Q51" s="31"/>
    </row>
    <row r="52" ht="27" customHeight="1" spans="1:17">
      <c r="A52" s="18">
        <v>6</v>
      </c>
      <c r="B52" s="19" t="s">
        <v>45</v>
      </c>
      <c r="C52" s="19" t="s">
        <v>127</v>
      </c>
      <c r="D52" s="27"/>
      <c r="E52" s="21" t="s">
        <v>138</v>
      </c>
      <c r="F52" s="22" t="s">
        <v>24</v>
      </c>
      <c r="G52" s="23" t="s">
        <v>139</v>
      </c>
      <c r="H52" s="24">
        <v>196.5</v>
      </c>
      <c r="I52" s="24">
        <v>32.75</v>
      </c>
      <c r="J52" s="28">
        <v>81</v>
      </c>
      <c r="K52" s="28">
        <f t="shared" si="8"/>
        <v>20.25</v>
      </c>
      <c r="L52" s="28">
        <v>75.6</v>
      </c>
      <c r="M52" s="28">
        <f t="shared" si="9"/>
        <v>18.9</v>
      </c>
      <c r="N52" s="29">
        <f t="shared" si="7"/>
        <v>71.9</v>
      </c>
      <c r="O52" s="30">
        <v>2</v>
      </c>
      <c r="P52" s="30" t="s">
        <v>26</v>
      </c>
      <c r="Q52" s="31"/>
    </row>
    <row r="53" ht="27" customHeight="1" spans="1:17">
      <c r="A53" s="18">
        <v>7</v>
      </c>
      <c r="B53" s="19" t="s">
        <v>140</v>
      </c>
      <c r="C53" s="19" t="s">
        <v>141</v>
      </c>
      <c r="D53" s="25">
        <v>1</v>
      </c>
      <c r="E53" s="21" t="s">
        <v>142</v>
      </c>
      <c r="F53" s="22" t="s">
        <v>20</v>
      </c>
      <c r="G53" s="23" t="s">
        <v>143</v>
      </c>
      <c r="H53" s="24">
        <v>220</v>
      </c>
      <c r="I53" s="24">
        <v>36.67</v>
      </c>
      <c r="J53" s="28">
        <v>82</v>
      </c>
      <c r="K53" s="28">
        <f t="shared" si="8"/>
        <v>20.5</v>
      </c>
      <c r="L53" s="28">
        <v>74.6</v>
      </c>
      <c r="M53" s="28">
        <f t="shared" si="9"/>
        <v>18.65</v>
      </c>
      <c r="N53" s="29">
        <f t="shared" si="7"/>
        <v>75.82</v>
      </c>
      <c r="O53" s="30">
        <v>2</v>
      </c>
      <c r="P53" s="30" t="s">
        <v>26</v>
      </c>
      <c r="Q53" s="31"/>
    </row>
    <row r="54" ht="27" customHeight="1" spans="1:17">
      <c r="A54" s="18">
        <v>8</v>
      </c>
      <c r="B54" s="19" t="s">
        <v>140</v>
      </c>
      <c r="C54" s="19" t="s">
        <v>141</v>
      </c>
      <c r="D54" s="26"/>
      <c r="E54" s="21" t="s">
        <v>144</v>
      </c>
      <c r="F54" s="22" t="s">
        <v>20</v>
      </c>
      <c r="G54" s="23" t="s">
        <v>145</v>
      </c>
      <c r="H54" s="24">
        <v>212</v>
      </c>
      <c r="I54" s="24">
        <v>35.33</v>
      </c>
      <c r="J54" s="28">
        <v>83.4</v>
      </c>
      <c r="K54" s="28">
        <f t="shared" si="8"/>
        <v>20.85</v>
      </c>
      <c r="L54" s="28">
        <v>80.2</v>
      </c>
      <c r="M54" s="28">
        <f t="shared" si="9"/>
        <v>20.05</v>
      </c>
      <c r="N54" s="29">
        <f t="shared" si="7"/>
        <v>76.23</v>
      </c>
      <c r="O54" s="30">
        <v>1</v>
      </c>
      <c r="P54" s="30" t="s">
        <v>22</v>
      </c>
      <c r="Q54" s="31"/>
    </row>
    <row r="55" ht="27" customHeight="1" spans="1:17">
      <c r="A55" s="18">
        <v>9</v>
      </c>
      <c r="B55" s="19" t="s">
        <v>140</v>
      </c>
      <c r="C55" s="19" t="s">
        <v>141</v>
      </c>
      <c r="D55" s="27"/>
      <c r="E55" s="21" t="s">
        <v>146</v>
      </c>
      <c r="F55" s="22" t="s">
        <v>20</v>
      </c>
      <c r="G55" s="23" t="s">
        <v>147</v>
      </c>
      <c r="H55" s="24">
        <v>206</v>
      </c>
      <c r="I55" s="24">
        <v>34.33</v>
      </c>
      <c r="J55" s="28">
        <v>78.4</v>
      </c>
      <c r="K55" s="28">
        <f t="shared" si="8"/>
        <v>19.6</v>
      </c>
      <c r="L55" s="28">
        <v>77.8</v>
      </c>
      <c r="M55" s="28">
        <f t="shared" si="9"/>
        <v>19.45</v>
      </c>
      <c r="N55" s="29">
        <f t="shared" si="7"/>
        <v>73.38</v>
      </c>
      <c r="O55" s="30">
        <v>3</v>
      </c>
      <c r="P55" s="30" t="s">
        <v>26</v>
      </c>
      <c r="Q55" s="31"/>
    </row>
    <row r="56" ht="27" customHeight="1" spans="1:17">
      <c r="A56" s="18">
        <v>10</v>
      </c>
      <c r="B56" s="19" t="s">
        <v>29</v>
      </c>
      <c r="C56" s="19" t="s">
        <v>148</v>
      </c>
      <c r="D56" s="25">
        <v>1</v>
      </c>
      <c r="E56" s="21" t="s">
        <v>149</v>
      </c>
      <c r="F56" s="22" t="s">
        <v>20</v>
      </c>
      <c r="G56" s="23" t="s">
        <v>150</v>
      </c>
      <c r="H56" s="24">
        <v>187</v>
      </c>
      <c r="I56" s="24">
        <v>31.17</v>
      </c>
      <c r="J56" s="28">
        <v>78.2</v>
      </c>
      <c r="K56" s="28">
        <f t="shared" si="8"/>
        <v>19.55</v>
      </c>
      <c r="L56" s="28">
        <v>71.6</v>
      </c>
      <c r="M56" s="28">
        <f t="shared" si="9"/>
        <v>17.9</v>
      </c>
      <c r="N56" s="29">
        <f t="shared" si="7"/>
        <v>68.62</v>
      </c>
      <c r="O56" s="30">
        <v>2</v>
      </c>
      <c r="P56" s="30" t="s">
        <v>26</v>
      </c>
      <c r="Q56" s="31"/>
    </row>
    <row r="57" ht="27" customHeight="1" spans="1:17">
      <c r="A57" s="18">
        <v>11</v>
      </c>
      <c r="B57" s="19" t="s">
        <v>29</v>
      </c>
      <c r="C57" s="19" t="s">
        <v>148</v>
      </c>
      <c r="D57" s="26"/>
      <c r="E57" s="21" t="s">
        <v>151</v>
      </c>
      <c r="F57" s="22" t="s">
        <v>20</v>
      </c>
      <c r="G57" s="23" t="s">
        <v>152</v>
      </c>
      <c r="H57" s="24">
        <v>178</v>
      </c>
      <c r="I57" s="24">
        <v>29.67</v>
      </c>
      <c r="J57" s="28">
        <v>81.6</v>
      </c>
      <c r="K57" s="28">
        <f t="shared" si="8"/>
        <v>20.4</v>
      </c>
      <c r="L57" s="28">
        <v>73.4</v>
      </c>
      <c r="M57" s="28">
        <f t="shared" si="9"/>
        <v>18.35</v>
      </c>
      <c r="N57" s="29">
        <f t="shared" si="7"/>
        <v>68.42</v>
      </c>
      <c r="O57" s="30">
        <v>3</v>
      </c>
      <c r="P57" s="30" t="s">
        <v>26</v>
      </c>
      <c r="Q57" s="31"/>
    </row>
    <row r="58" ht="27" customHeight="1" spans="1:17">
      <c r="A58" s="18">
        <v>12</v>
      </c>
      <c r="B58" s="19" t="s">
        <v>29</v>
      </c>
      <c r="C58" s="19" t="s">
        <v>148</v>
      </c>
      <c r="D58" s="27"/>
      <c r="E58" s="21" t="s">
        <v>153</v>
      </c>
      <c r="F58" s="22" t="s">
        <v>20</v>
      </c>
      <c r="G58" s="23" t="s">
        <v>154</v>
      </c>
      <c r="H58" s="24">
        <v>175.5</v>
      </c>
      <c r="I58" s="24">
        <v>29.25</v>
      </c>
      <c r="J58" s="28">
        <v>84.4</v>
      </c>
      <c r="K58" s="28">
        <f t="shared" si="8"/>
        <v>21.1</v>
      </c>
      <c r="L58" s="28">
        <v>73.4</v>
      </c>
      <c r="M58" s="28">
        <f t="shared" si="9"/>
        <v>18.35</v>
      </c>
      <c r="N58" s="29">
        <f t="shared" si="7"/>
        <v>68.7</v>
      </c>
      <c r="O58" s="30">
        <v>1</v>
      </c>
      <c r="P58" s="30" t="s">
        <v>22</v>
      </c>
      <c r="Q58" s="31"/>
    </row>
    <row r="59" ht="27" customHeight="1" spans="1:17">
      <c r="A59" s="18">
        <v>13</v>
      </c>
      <c r="B59" s="19" t="s">
        <v>45</v>
      </c>
      <c r="C59" s="19" t="s">
        <v>148</v>
      </c>
      <c r="D59" s="25">
        <v>1</v>
      </c>
      <c r="E59" s="21" t="s">
        <v>155</v>
      </c>
      <c r="F59" s="22" t="s">
        <v>20</v>
      </c>
      <c r="G59" s="23" t="s">
        <v>156</v>
      </c>
      <c r="H59" s="24">
        <v>205.5</v>
      </c>
      <c r="I59" s="24">
        <v>34.25</v>
      </c>
      <c r="J59" s="28">
        <v>83</v>
      </c>
      <c r="K59" s="28">
        <f t="shared" si="8"/>
        <v>20.75</v>
      </c>
      <c r="L59" s="28">
        <v>75</v>
      </c>
      <c r="M59" s="28">
        <f t="shared" si="9"/>
        <v>18.75</v>
      </c>
      <c r="N59" s="29">
        <f t="shared" si="7"/>
        <v>73.75</v>
      </c>
      <c r="O59" s="30">
        <v>2</v>
      </c>
      <c r="P59" s="30" t="s">
        <v>26</v>
      </c>
      <c r="Q59" s="31"/>
    </row>
    <row r="60" ht="27" customHeight="1" spans="1:17">
      <c r="A60" s="18">
        <v>14</v>
      </c>
      <c r="B60" s="19" t="s">
        <v>45</v>
      </c>
      <c r="C60" s="19" t="s">
        <v>148</v>
      </c>
      <c r="D60" s="26"/>
      <c r="E60" s="21" t="s">
        <v>157</v>
      </c>
      <c r="F60" s="22" t="s">
        <v>20</v>
      </c>
      <c r="G60" s="23" t="s">
        <v>158</v>
      </c>
      <c r="H60" s="24">
        <v>198</v>
      </c>
      <c r="I60" s="24">
        <v>33</v>
      </c>
      <c r="J60" s="28">
        <v>84.8</v>
      </c>
      <c r="K60" s="28">
        <f t="shared" si="8"/>
        <v>21.2</v>
      </c>
      <c r="L60" s="28">
        <v>79.8</v>
      </c>
      <c r="M60" s="28">
        <f t="shared" si="9"/>
        <v>19.95</v>
      </c>
      <c r="N60" s="29">
        <f t="shared" si="7"/>
        <v>74.15</v>
      </c>
      <c r="O60" s="30">
        <v>1</v>
      </c>
      <c r="P60" s="30" t="s">
        <v>22</v>
      </c>
      <c r="Q60" s="31"/>
    </row>
    <row r="61" ht="27" customHeight="1" spans="1:17">
      <c r="A61" s="18">
        <v>15</v>
      </c>
      <c r="B61" s="19" t="s">
        <v>45</v>
      </c>
      <c r="C61" s="19" t="s">
        <v>148</v>
      </c>
      <c r="D61" s="27"/>
      <c r="E61" s="21" t="s">
        <v>159</v>
      </c>
      <c r="F61" s="22" t="s">
        <v>20</v>
      </c>
      <c r="G61" s="23" t="s">
        <v>160</v>
      </c>
      <c r="H61" s="24">
        <v>192.5</v>
      </c>
      <c r="I61" s="24">
        <v>32.08</v>
      </c>
      <c r="J61" s="28">
        <v>85</v>
      </c>
      <c r="K61" s="28">
        <f t="shared" si="8"/>
        <v>21.25</v>
      </c>
      <c r="L61" s="28">
        <v>72.2</v>
      </c>
      <c r="M61" s="28">
        <f t="shared" si="9"/>
        <v>18.05</v>
      </c>
      <c r="N61" s="29">
        <f t="shared" si="7"/>
        <v>71.38</v>
      </c>
      <c r="O61" s="30">
        <v>3</v>
      </c>
      <c r="P61" s="30" t="s">
        <v>26</v>
      </c>
      <c r="Q61" s="31"/>
    </row>
    <row r="62" ht="27" customHeight="1" spans="1:17">
      <c r="A62" s="18">
        <v>16</v>
      </c>
      <c r="B62" s="19" t="s">
        <v>161</v>
      </c>
      <c r="C62" s="19" t="s">
        <v>162</v>
      </c>
      <c r="D62" s="25">
        <v>1</v>
      </c>
      <c r="E62" s="21" t="s">
        <v>163</v>
      </c>
      <c r="F62" s="22" t="s">
        <v>24</v>
      </c>
      <c r="G62" s="23" t="s">
        <v>164</v>
      </c>
      <c r="H62" s="24">
        <v>196.5</v>
      </c>
      <c r="I62" s="24">
        <v>32.75</v>
      </c>
      <c r="J62" s="28">
        <v>84</v>
      </c>
      <c r="K62" s="28">
        <f t="shared" si="8"/>
        <v>21</v>
      </c>
      <c r="L62" s="28">
        <v>76</v>
      </c>
      <c r="M62" s="28">
        <f t="shared" si="9"/>
        <v>19</v>
      </c>
      <c r="N62" s="29">
        <f t="shared" si="7"/>
        <v>72.75</v>
      </c>
      <c r="O62" s="30">
        <v>1</v>
      </c>
      <c r="P62" s="30" t="s">
        <v>22</v>
      </c>
      <c r="Q62" s="31"/>
    </row>
    <row r="63" ht="27" customHeight="1" spans="1:17">
      <c r="A63" s="18">
        <v>17</v>
      </c>
      <c r="B63" s="19" t="s">
        <v>161</v>
      </c>
      <c r="C63" s="19" t="s">
        <v>162</v>
      </c>
      <c r="D63" s="26"/>
      <c r="E63" s="21" t="s">
        <v>165</v>
      </c>
      <c r="F63" s="22" t="s">
        <v>20</v>
      </c>
      <c r="G63" s="23" t="s">
        <v>166</v>
      </c>
      <c r="H63" s="24">
        <v>196</v>
      </c>
      <c r="I63" s="24">
        <v>32.67</v>
      </c>
      <c r="J63" s="28">
        <v>84</v>
      </c>
      <c r="K63" s="28">
        <f t="shared" si="8"/>
        <v>21</v>
      </c>
      <c r="L63" s="28">
        <v>73.4</v>
      </c>
      <c r="M63" s="28">
        <f t="shared" si="9"/>
        <v>18.35</v>
      </c>
      <c r="N63" s="29">
        <f t="shared" si="7"/>
        <v>72.02</v>
      </c>
      <c r="O63" s="30">
        <v>3</v>
      </c>
      <c r="P63" s="30" t="s">
        <v>26</v>
      </c>
      <c r="Q63" s="31"/>
    </row>
    <row r="64" ht="27" customHeight="1" spans="1:17">
      <c r="A64" s="18">
        <v>18</v>
      </c>
      <c r="B64" s="19" t="s">
        <v>161</v>
      </c>
      <c r="C64" s="19" t="s">
        <v>162</v>
      </c>
      <c r="D64" s="27"/>
      <c r="E64" s="21" t="s">
        <v>167</v>
      </c>
      <c r="F64" s="22" t="s">
        <v>20</v>
      </c>
      <c r="G64" s="23" t="s">
        <v>168</v>
      </c>
      <c r="H64" s="24">
        <v>196</v>
      </c>
      <c r="I64" s="24">
        <v>32.67</v>
      </c>
      <c r="J64" s="28">
        <v>81.8</v>
      </c>
      <c r="K64" s="28">
        <f t="shared" si="8"/>
        <v>20.45</v>
      </c>
      <c r="L64" s="28">
        <v>76</v>
      </c>
      <c r="M64" s="28">
        <f t="shared" si="9"/>
        <v>19</v>
      </c>
      <c r="N64" s="29">
        <f t="shared" si="7"/>
        <v>72.12</v>
      </c>
      <c r="O64" s="30">
        <v>2</v>
      </c>
      <c r="P64" s="30" t="s">
        <v>26</v>
      </c>
      <c r="Q64" s="31"/>
    </row>
    <row r="65" ht="27" customHeight="1" spans="1:17">
      <c r="A65" s="18">
        <v>19</v>
      </c>
      <c r="B65" s="19" t="s">
        <v>161</v>
      </c>
      <c r="C65" s="19" t="s">
        <v>169</v>
      </c>
      <c r="D65" s="25">
        <v>1</v>
      </c>
      <c r="E65" s="21" t="s">
        <v>170</v>
      </c>
      <c r="F65" s="22" t="s">
        <v>20</v>
      </c>
      <c r="G65" s="23" t="s">
        <v>171</v>
      </c>
      <c r="H65" s="24">
        <v>207</v>
      </c>
      <c r="I65" s="24">
        <v>34.5</v>
      </c>
      <c r="J65" s="28">
        <v>82.6</v>
      </c>
      <c r="K65" s="28">
        <f t="shared" si="8"/>
        <v>20.65</v>
      </c>
      <c r="L65" s="28">
        <v>78.4</v>
      </c>
      <c r="M65" s="28">
        <f t="shared" si="9"/>
        <v>19.6</v>
      </c>
      <c r="N65" s="29">
        <f t="shared" si="7"/>
        <v>74.75</v>
      </c>
      <c r="O65" s="30">
        <v>1</v>
      </c>
      <c r="P65" s="30" t="s">
        <v>22</v>
      </c>
      <c r="Q65" s="31"/>
    </row>
    <row r="66" ht="27" customHeight="1" spans="1:17">
      <c r="A66" s="18">
        <v>20</v>
      </c>
      <c r="B66" s="19" t="s">
        <v>161</v>
      </c>
      <c r="C66" s="19" t="s">
        <v>169</v>
      </c>
      <c r="D66" s="26"/>
      <c r="E66" s="21" t="s">
        <v>172</v>
      </c>
      <c r="F66" s="22" t="s">
        <v>20</v>
      </c>
      <c r="G66" s="23" t="s">
        <v>173</v>
      </c>
      <c r="H66" s="24">
        <v>192</v>
      </c>
      <c r="I66" s="24">
        <v>32</v>
      </c>
      <c r="J66" s="28">
        <v>76.6</v>
      </c>
      <c r="K66" s="28">
        <f t="shared" si="8"/>
        <v>19.15</v>
      </c>
      <c r="L66" s="28">
        <v>75</v>
      </c>
      <c r="M66" s="28">
        <f t="shared" si="9"/>
        <v>18.75</v>
      </c>
      <c r="N66" s="29">
        <f t="shared" si="7"/>
        <v>69.9</v>
      </c>
      <c r="O66" s="30">
        <v>2</v>
      </c>
      <c r="P66" s="30" t="s">
        <v>26</v>
      </c>
      <c r="Q66" s="31"/>
    </row>
    <row r="67" ht="27" customHeight="1" spans="1:17">
      <c r="A67" s="18">
        <v>21</v>
      </c>
      <c r="B67" s="19" t="s">
        <v>161</v>
      </c>
      <c r="C67" s="19" t="s">
        <v>169</v>
      </c>
      <c r="D67" s="27"/>
      <c r="E67" s="21" t="s">
        <v>174</v>
      </c>
      <c r="F67" s="22" t="s">
        <v>20</v>
      </c>
      <c r="G67" s="23" t="s">
        <v>175</v>
      </c>
      <c r="H67" s="24">
        <v>188</v>
      </c>
      <c r="I67" s="24">
        <v>31.33</v>
      </c>
      <c r="J67" s="28" t="s">
        <v>42</v>
      </c>
      <c r="K67" s="28"/>
      <c r="L67" s="28" t="s">
        <v>42</v>
      </c>
      <c r="M67" s="28"/>
      <c r="N67" s="29">
        <f t="shared" si="7"/>
        <v>31.33</v>
      </c>
      <c r="O67" s="30">
        <v>3</v>
      </c>
      <c r="P67" s="30" t="s">
        <v>26</v>
      </c>
      <c r="Q67" s="31"/>
    </row>
    <row r="68" ht="27" customHeight="1" spans="1:17">
      <c r="A68" s="18">
        <v>1</v>
      </c>
      <c r="B68" s="19" t="s">
        <v>17</v>
      </c>
      <c r="C68" s="19" t="s">
        <v>176</v>
      </c>
      <c r="D68" s="20">
        <v>1</v>
      </c>
      <c r="E68" s="21" t="s">
        <v>177</v>
      </c>
      <c r="F68" s="21" t="s">
        <v>20</v>
      </c>
      <c r="G68" s="23" t="s">
        <v>178</v>
      </c>
      <c r="H68" s="24">
        <v>201</v>
      </c>
      <c r="I68" s="24">
        <v>33.5</v>
      </c>
      <c r="J68" s="28">
        <v>85.6</v>
      </c>
      <c r="K68" s="28">
        <f>J68*0.25</f>
        <v>21.4</v>
      </c>
      <c r="L68" s="28">
        <v>78.8</v>
      </c>
      <c r="M68" s="28">
        <f>L68*0.25</f>
        <v>19.7</v>
      </c>
      <c r="N68" s="29">
        <f t="shared" si="7"/>
        <v>74.6</v>
      </c>
      <c r="O68" s="30">
        <v>1</v>
      </c>
      <c r="P68" s="30" t="s">
        <v>22</v>
      </c>
      <c r="Q68" s="31"/>
    </row>
    <row r="69" ht="27" customHeight="1" spans="1:17">
      <c r="A69" s="18">
        <v>2</v>
      </c>
      <c r="B69" s="19" t="s">
        <v>17</v>
      </c>
      <c r="C69" s="19" t="s">
        <v>176</v>
      </c>
      <c r="D69" s="20"/>
      <c r="E69" s="21" t="s">
        <v>179</v>
      </c>
      <c r="F69" s="21" t="s">
        <v>24</v>
      </c>
      <c r="G69" s="23" t="s">
        <v>180</v>
      </c>
      <c r="H69" s="24">
        <v>196</v>
      </c>
      <c r="I69" s="24">
        <v>32.67</v>
      </c>
      <c r="J69" s="28" t="s">
        <v>42</v>
      </c>
      <c r="K69" s="28"/>
      <c r="L69" s="28" t="s">
        <v>42</v>
      </c>
      <c r="M69" s="28"/>
      <c r="N69" s="29">
        <f t="shared" ref="N69:N106" si="10">I69+K69+M69</f>
        <v>32.67</v>
      </c>
      <c r="O69" s="30">
        <v>3</v>
      </c>
      <c r="P69" s="30" t="s">
        <v>26</v>
      </c>
      <c r="Q69" s="31"/>
    </row>
    <row r="70" ht="27" customHeight="1" spans="1:17">
      <c r="A70" s="18">
        <v>3</v>
      </c>
      <c r="B70" s="19" t="s">
        <v>17</v>
      </c>
      <c r="C70" s="19" t="s">
        <v>176</v>
      </c>
      <c r="D70" s="20"/>
      <c r="E70" s="21" t="s">
        <v>181</v>
      </c>
      <c r="F70" s="21" t="s">
        <v>20</v>
      </c>
      <c r="G70" s="23" t="s">
        <v>182</v>
      </c>
      <c r="H70" s="24">
        <v>193</v>
      </c>
      <c r="I70" s="24">
        <v>32.17</v>
      </c>
      <c r="J70" s="28">
        <v>83</v>
      </c>
      <c r="K70" s="28">
        <f>J70*0.25</f>
        <v>20.75</v>
      </c>
      <c r="L70" s="28">
        <v>75.2</v>
      </c>
      <c r="M70" s="28">
        <f>L70*0.25</f>
        <v>18.8</v>
      </c>
      <c r="N70" s="29">
        <f t="shared" si="10"/>
        <v>71.72</v>
      </c>
      <c r="O70" s="30">
        <v>2</v>
      </c>
      <c r="P70" s="30" t="s">
        <v>26</v>
      </c>
      <c r="Q70" s="31"/>
    </row>
    <row r="71" ht="27" customHeight="1" spans="1:17">
      <c r="A71" s="18">
        <v>4</v>
      </c>
      <c r="B71" s="19" t="s">
        <v>60</v>
      </c>
      <c r="C71" s="19" t="s">
        <v>176</v>
      </c>
      <c r="D71" s="20">
        <v>1</v>
      </c>
      <c r="E71" s="21" t="s">
        <v>183</v>
      </c>
      <c r="F71" s="21" t="s">
        <v>20</v>
      </c>
      <c r="G71" s="23" t="s">
        <v>184</v>
      </c>
      <c r="H71" s="24">
        <v>156.5</v>
      </c>
      <c r="I71" s="24">
        <v>26.08</v>
      </c>
      <c r="J71" s="28">
        <v>76.8</v>
      </c>
      <c r="K71" s="28">
        <f t="shared" ref="K71:K77" si="11">J71*0.25</f>
        <v>19.2</v>
      </c>
      <c r="L71" s="28">
        <v>71.6</v>
      </c>
      <c r="M71" s="28">
        <f t="shared" ref="M71:M77" si="12">L71*0.25</f>
        <v>17.9</v>
      </c>
      <c r="N71" s="29">
        <f t="shared" si="10"/>
        <v>63.18</v>
      </c>
      <c r="O71" s="30">
        <v>1</v>
      </c>
      <c r="P71" s="30" t="s">
        <v>22</v>
      </c>
      <c r="Q71" s="31"/>
    </row>
    <row r="72" ht="27" customHeight="1" spans="1:17">
      <c r="A72" s="18">
        <v>5</v>
      </c>
      <c r="B72" s="19" t="s">
        <v>140</v>
      </c>
      <c r="C72" s="19" t="s">
        <v>185</v>
      </c>
      <c r="D72" s="25">
        <v>1</v>
      </c>
      <c r="E72" s="21" t="s">
        <v>186</v>
      </c>
      <c r="F72" s="21" t="s">
        <v>24</v>
      </c>
      <c r="G72" s="23" t="s">
        <v>187</v>
      </c>
      <c r="H72" s="24">
        <v>200.5</v>
      </c>
      <c r="I72" s="24">
        <v>33.42</v>
      </c>
      <c r="J72" s="28">
        <v>83.4</v>
      </c>
      <c r="K72" s="28">
        <f t="shared" si="11"/>
        <v>20.85</v>
      </c>
      <c r="L72" s="28">
        <v>80.6</v>
      </c>
      <c r="M72" s="28">
        <f t="shared" si="12"/>
        <v>20.15</v>
      </c>
      <c r="N72" s="29">
        <f t="shared" si="10"/>
        <v>74.42</v>
      </c>
      <c r="O72" s="30">
        <v>1</v>
      </c>
      <c r="P72" s="30" t="s">
        <v>22</v>
      </c>
      <c r="Q72" s="31"/>
    </row>
    <row r="73" ht="27" customHeight="1" spans="1:17">
      <c r="A73" s="18">
        <v>6</v>
      </c>
      <c r="B73" s="19" t="s">
        <v>140</v>
      </c>
      <c r="C73" s="19" t="s">
        <v>185</v>
      </c>
      <c r="D73" s="26"/>
      <c r="E73" s="21" t="s">
        <v>188</v>
      </c>
      <c r="F73" s="21" t="s">
        <v>20</v>
      </c>
      <c r="G73" s="23" t="s">
        <v>189</v>
      </c>
      <c r="H73" s="24">
        <v>185</v>
      </c>
      <c r="I73" s="24">
        <v>30.83</v>
      </c>
      <c r="J73" s="28">
        <v>83.6</v>
      </c>
      <c r="K73" s="28">
        <f t="shared" si="11"/>
        <v>20.9</v>
      </c>
      <c r="L73" s="28">
        <v>75.8</v>
      </c>
      <c r="M73" s="28">
        <f t="shared" si="12"/>
        <v>18.95</v>
      </c>
      <c r="N73" s="29">
        <f t="shared" si="10"/>
        <v>70.68</v>
      </c>
      <c r="O73" s="30">
        <v>2</v>
      </c>
      <c r="P73" s="30" t="s">
        <v>26</v>
      </c>
      <c r="Q73" s="31"/>
    </row>
    <row r="74" ht="27" customHeight="1" spans="1:17">
      <c r="A74" s="18">
        <v>7</v>
      </c>
      <c r="B74" s="19" t="s">
        <v>140</v>
      </c>
      <c r="C74" s="19" t="s">
        <v>185</v>
      </c>
      <c r="D74" s="26"/>
      <c r="E74" s="21" t="s">
        <v>190</v>
      </c>
      <c r="F74" s="21" t="s">
        <v>20</v>
      </c>
      <c r="G74" s="23" t="s">
        <v>191</v>
      </c>
      <c r="H74" s="24">
        <v>183.5</v>
      </c>
      <c r="I74" s="24">
        <v>30.58</v>
      </c>
      <c r="J74" s="28" t="s">
        <v>42</v>
      </c>
      <c r="K74" s="28"/>
      <c r="L74" s="28" t="s">
        <v>42</v>
      </c>
      <c r="M74" s="28"/>
      <c r="N74" s="29">
        <f t="shared" si="10"/>
        <v>30.58</v>
      </c>
      <c r="O74" s="30">
        <v>3</v>
      </c>
      <c r="P74" s="30" t="s">
        <v>26</v>
      </c>
      <c r="Q74" s="31"/>
    </row>
    <row r="75" ht="27" customHeight="1" spans="1:17">
      <c r="A75" s="18">
        <v>8</v>
      </c>
      <c r="B75" s="19" t="s">
        <v>140</v>
      </c>
      <c r="C75" s="19" t="s">
        <v>185</v>
      </c>
      <c r="D75" s="27"/>
      <c r="E75" s="21" t="s">
        <v>192</v>
      </c>
      <c r="F75" s="21" t="s">
        <v>20</v>
      </c>
      <c r="G75" s="23" t="s">
        <v>193</v>
      </c>
      <c r="H75" s="24">
        <v>183.5</v>
      </c>
      <c r="I75" s="24">
        <v>30.58</v>
      </c>
      <c r="J75" s="28" t="s">
        <v>42</v>
      </c>
      <c r="K75" s="28"/>
      <c r="L75" s="28" t="s">
        <v>42</v>
      </c>
      <c r="M75" s="28"/>
      <c r="N75" s="29">
        <f t="shared" si="10"/>
        <v>30.58</v>
      </c>
      <c r="O75" s="30">
        <v>3</v>
      </c>
      <c r="P75" s="30" t="s">
        <v>26</v>
      </c>
      <c r="Q75" s="31"/>
    </row>
    <row r="76" ht="27" customHeight="1" spans="1:17">
      <c r="A76" s="18">
        <v>9</v>
      </c>
      <c r="B76" s="19" t="s">
        <v>194</v>
      </c>
      <c r="C76" s="19" t="s">
        <v>195</v>
      </c>
      <c r="D76" s="25">
        <v>1</v>
      </c>
      <c r="E76" s="21" t="s">
        <v>196</v>
      </c>
      <c r="F76" s="21" t="s">
        <v>20</v>
      </c>
      <c r="G76" s="23" t="s">
        <v>197</v>
      </c>
      <c r="H76" s="24">
        <v>184.5</v>
      </c>
      <c r="I76" s="24">
        <v>30.75</v>
      </c>
      <c r="J76" s="28">
        <v>85.6</v>
      </c>
      <c r="K76" s="28">
        <f t="shared" si="11"/>
        <v>21.4</v>
      </c>
      <c r="L76" s="28">
        <v>78.6</v>
      </c>
      <c r="M76" s="28">
        <f t="shared" si="12"/>
        <v>19.65</v>
      </c>
      <c r="N76" s="29">
        <f t="shared" si="10"/>
        <v>71.8</v>
      </c>
      <c r="O76" s="30">
        <v>1</v>
      </c>
      <c r="P76" s="30" t="s">
        <v>22</v>
      </c>
      <c r="Q76" s="31"/>
    </row>
    <row r="77" ht="27" customHeight="1" spans="1:17">
      <c r="A77" s="18">
        <v>10</v>
      </c>
      <c r="B77" s="19" t="s">
        <v>194</v>
      </c>
      <c r="C77" s="19" t="s">
        <v>195</v>
      </c>
      <c r="D77" s="26"/>
      <c r="E77" s="21" t="s">
        <v>198</v>
      </c>
      <c r="F77" s="21" t="s">
        <v>20</v>
      </c>
      <c r="G77" s="23" t="s">
        <v>199</v>
      </c>
      <c r="H77" s="24">
        <v>179.5</v>
      </c>
      <c r="I77" s="24">
        <v>29.92</v>
      </c>
      <c r="J77" s="28">
        <v>83.8</v>
      </c>
      <c r="K77" s="28">
        <f t="shared" si="11"/>
        <v>20.95</v>
      </c>
      <c r="L77" s="28">
        <v>79</v>
      </c>
      <c r="M77" s="28">
        <f t="shared" si="12"/>
        <v>19.75</v>
      </c>
      <c r="N77" s="29">
        <f t="shared" si="10"/>
        <v>70.62</v>
      </c>
      <c r="O77" s="30">
        <v>2</v>
      </c>
      <c r="P77" s="30" t="s">
        <v>26</v>
      </c>
      <c r="Q77" s="31"/>
    </row>
    <row r="78" ht="27" customHeight="1" spans="1:17">
      <c r="A78" s="18">
        <v>11</v>
      </c>
      <c r="B78" s="19" t="s">
        <v>194</v>
      </c>
      <c r="C78" s="19" t="s">
        <v>195</v>
      </c>
      <c r="D78" s="27"/>
      <c r="E78" s="21" t="s">
        <v>200</v>
      </c>
      <c r="F78" s="21" t="s">
        <v>20</v>
      </c>
      <c r="G78" s="23" t="s">
        <v>201</v>
      </c>
      <c r="H78" s="24">
        <v>175</v>
      </c>
      <c r="I78" s="24">
        <v>29.17</v>
      </c>
      <c r="J78" s="28" t="s">
        <v>42</v>
      </c>
      <c r="K78" s="28"/>
      <c r="L78" s="28" t="s">
        <v>42</v>
      </c>
      <c r="M78" s="28"/>
      <c r="N78" s="29">
        <f t="shared" si="10"/>
        <v>29.17</v>
      </c>
      <c r="O78" s="30">
        <v>3</v>
      </c>
      <c r="P78" s="30" t="s">
        <v>26</v>
      </c>
      <c r="Q78" s="31"/>
    </row>
    <row r="79" ht="27" customHeight="1" spans="1:17">
      <c r="A79" s="18">
        <v>12</v>
      </c>
      <c r="B79" s="19" t="s">
        <v>29</v>
      </c>
      <c r="C79" s="19" t="s">
        <v>202</v>
      </c>
      <c r="D79" s="20">
        <v>1</v>
      </c>
      <c r="E79" s="21" t="s">
        <v>203</v>
      </c>
      <c r="F79" s="21" t="s">
        <v>20</v>
      </c>
      <c r="G79" s="23" t="s">
        <v>204</v>
      </c>
      <c r="H79" s="24">
        <v>196</v>
      </c>
      <c r="I79" s="24">
        <v>32.67</v>
      </c>
      <c r="J79" s="28">
        <v>81.4</v>
      </c>
      <c r="K79" s="28">
        <f>J79*0.25</f>
        <v>20.35</v>
      </c>
      <c r="L79" s="28">
        <v>75.8</v>
      </c>
      <c r="M79" s="28">
        <f>L79*0.25</f>
        <v>18.95</v>
      </c>
      <c r="N79" s="29">
        <f t="shared" si="10"/>
        <v>71.97</v>
      </c>
      <c r="O79" s="30">
        <v>1</v>
      </c>
      <c r="P79" s="30" t="s">
        <v>22</v>
      </c>
      <c r="Q79" s="31"/>
    </row>
    <row r="80" ht="27" customHeight="1" spans="1:17">
      <c r="A80" s="18">
        <v>13</v>
      </c>
      <c r="B80" s="19" t="s">
        <v>29</v>
      </c>
      <c r="C80" s="19" t="s">
        <v>202</v>
      </c>
      <c r="D80" s="20"/>
      <c r="E80" s="21" t="s">
        <v>205</v>
      </c>
      <c r="F80" s="21" t="s">
        <v>20</v>
      </c>
      <c r="G80" s="23" t="s">
        <v>206</v>
      </c>
      <c r="H80" s="24">
        <v>193</v>
      </c>
      <c r="I80" s="24">
        <v>32.17</v>
      </c>
      <c r="J80" s="28">
        <v>82</v>
      </c>
      <c r="K80" s="28">
        <f t="shared" ref="K80:K92" si="13">J80*0.25</f>
        <v>20.5</v>
      </c>
      <c r="L80" s="28">
        <v>76.4</v>
      </c>
      <c r="M80" s="28">
        <f t="shared" ref="M80:M92" si="14">L80*0.25</f>
        <v>19.1</v>
      </c>
      <c r="N80" s="29">
        <f t="shared" si="10"/>
        <v>71.77</v>
      </c>
      <c r="O80" s="30">
        <v>2</v>
      </c>
      <c r="P80" s="30" t="s">
        <v>26</v>
      </c>
      <c r="Q80" s="31"/>
    </row>
    <row r="81" ht="27" customHeight="1" spans="1:17">
      <c r="A81" s="18">
        <v>14</v>
      </c>
      <c r="B81" s="19" t="s">
        <v>29</v>
      </c>
      <c r="C81" s="19" t="s">
        <v>202</v>
      </c>
      <c r="D81" s="20"/>
      <c r="E81" s="21" t="s">
        <v>207</v>
      </c>
      <c r="F81" s="21" t="s">
        <v>20</v>
      </c>
      <c r="G81" s="23" t="s">
        <v>208</v>
      </c>
      <c r="H81" s="24">
        <v>182</v>
      </c>
      <c r="I81" s="24">
        <v>30.33</v>
      </c>
      <c r="J81" s="28">
        <v>80.8</v>
      </c>
      <c r="K81" s="28">
        <f t="shared" si="13"/>
        <v>20.2</v>
      </c>
      <c r="L81" s="28">
        <v>73.8</v>
      </c>
      <c r="M81" s="28">
        <f t="shared" si="14"/>
        <v>18.45</v>
      </c>
      <c r="N81" s="29">
        <f t="shared" si="10"/>
        <v>68.98</v>
      </c>
      <c r="O81" s="30">
        <v>3</v>
      </c>
      <c r="P81" s="30" t="s">
        <v>26</v>
      </c>
      <c r="Q81" s="31"/>
    </row>
    <row r="82" ht="27" customHeight="1" spans="1:17">
      <c r="A82" s="18">
        <v>15</v>
      </c>
      <c r="B82" s="19" t="s">
        <v>60</v>
      </c>
      <c r="C82" s="19" t="s">
        <v>202</v>
      </c>
      <c r="D82" s="25">
        <v>1</v>
      </c>
      <c r="E82" s="21" t="s">
        <v>209</v>
      </c>
      <c r="F82" s="21" t="s">
        <v>20</v>
      </c>
      <c r="G82" s="23" t="s">
        <v>210</v>
      </c>
      <c r="H82" s="24">
        <v>192.5</v>
      </c>
      <c r="I82" s="24">
        <v>32.08</v>
      </c>
      <c r="J82" s="28">
        <v>85</v>
      </c>
      <c r="K82" s="28">
        <f t="shared" si="13"/>
        <v>21.25</v>
      </c>
      <c r="L82" s="28">
        <v>79.8</v>
      </c>
      <c r="M82" s="28">
        <f t="shared" si="14"/>
        <v>19.95</v>
      </c>
      <c r="N82" s="29">
        <f t="shared" si="10"/>
        <v>73.28</v>
      </c>
      <c r="O82" s="30">
        <v>1</v>
      </c>
      <c r="P82" s="30" t="s">
        <v>22</v>
      </c>
      <c r="Q82" s="31"/>
    </row>
    <row r="83" ht="27" customHeight="1" spans="1:17">
      <c r="A83" s="18">
        <v>16</v>
      </c>
      <c r="B83" s="19" t="s">
        <v>60</v>
      </c>
      <c r="C83" s="19" t="s">
        <v>202</v>
      </c>
      <c r="D83" s="26"/>
      <c r="E83" s="21" t="s">
        <v>211</v>
      </c>
      <c r="F83" s="21" t="s">
        <v>20</v>
      </c>
      <c r="G83" s="23" t="s">
        <v>212</v>
      </c>
      <c r="H83" s="24">
        <v>185</v>
      </c>
      <c r="I83" s="24">
        <v>30.83</v>
      </c>
      <c r="J83" s="28">
        <v>80.8</v>
      </c>
      <c r="K83" s="28">
        <f t="shared" si="13"/>
        <v>20.2</v>
      </c>
      <c r="L83" s="28">
        <v>74.4</v>
      </c>
      <c r="M83" s="28">
        <f t="shared" si="14"/>
        <v>18.6</v>
      </c>
      <c r="N83" s="29">
        <f t="shared" si="10"/>
        <v>69.63</v>
      </c>
      <c r="O83" s="30">
        <v>3</v>
      </c>
      <c r="P83" s="30" t="s">
        <v>26</v>
      </c>
      <c r="Q83" s="31"/>
    </row>
    <row r="84" ht="27" customHeight="1" spans="1:17">
      <c r="A84" s="18">
        <v>17</v>
      </c>
      <c r="B84" s="19" t="s">
        <v>60</v>
      </c>
      <c r="C84" s="19" t="s">
        <v>202</v>
      </c>
      <c r="D84" s="26"/>
      <c r="E84" s="21" t="s">
        <v>213</v>
      </c>
      <c r="F84" s="21" t="s">
        <v>20</v>
      </c>
      <c r="G84" s="23" t="s">
        <v>214</v>
      </c>
      <c r="H84" s="24">
        <v>185</v>
      </c>
      <c r="I84" s="24">
        <v>30.83</v>
      </c>
      <c r="J84" s="28">
        <v>81.8</v>
      </c>
      <c r="K84" s="28">
        <f t="shared" si="13"/>
        <v>20.45</v>
      </c>
      <c r="L84" s="28">
        <v>77.6</v>
      </c>
      <c r="M84" s="28">
        <f t="shared" si="14"/>
        <v>19.4</v>
      </c>
      <c r="N84" s="29">
        <f t="shared" si="10"/>
        <v>70.68</v>
      </c>
      <c r="O84" s="30">
        <v>2</v>
      </c>
      <c r="P84" s="30" t="s">
        <v>26</v>
      </c>
      <c r="Q84" s="31"/>
    </row>
    <row r="85" ht="27" customHeight="1" spans="1:17">
      <c r="A85" s="18">
        <v>18</v>
      </c>
      <c r="B85" s="19" t="s">
        <v>60</v>
      </c>
      <c r="C85" s="19" t="s">
        <v>202</v>
      </c>
      <c r="D85" s="27"/>
      <c r="E85" s="21" t="s">
        <v>215</v>
      </c>
      <c r="F85" s="21" t="s">
        <v>20</v>
      </c>
      <c r="G85" s="23" t="s">
        <v>216</v>
      </c>
      <c r="H85" s="24">
        <v>185</v>
      </c>
      <c r="I85" s="24">
        <v>30.83</v>
      </c>
      <c r="J85" s="28">
        <v>82.8</v>
      </c>
      <c r="K85" s="28">
        <f t="shared" si="13"/>
        <v>20.7</v>
      </c>
      <c r="L85" s="28">
        <v>70.2</v>
      </c>
      <c r="M85" s="28">
        <f t="shared" si="14"/>
        <v>17.55</v>
      </c>
      <c r="N85" s="29">
        <f t="shared" si="10"/>
        <v>69.08</v>
      </c>
      <c r="O85" s="30">
        <v>4</v>
      </c>
      <c r="P85" s="30" t="s">
        <v>26</v>
      </c>
      <c r="Q85" s="31"/>
    </row>
    <row r="86" ht="27" customHeight="1" spans="1:17">
      <c r="A86" s="18">
        <v>19</v>
      </c>
      <c r="B86" s="19" t="s">
        <v>45</v>
      </c>
      <c r="C86" s="19" t="s">
        <v>202</v>
      </c>
      <c r="D86" s="25">
        <v>1</v>
      </c>
      <c r="E86" s="21" t="s">
        <v>217</v>
      </c>
      <c r="F86" s="21" t="s">
        <v>20</v>
      </c>
      <c r="G86" s="23" t="s">
        <v>218</v>
      </c>
      <c r="H86" s="24">
        <v>207.5</v>
      </c>
      <c r="I86" s="24">
        <v>34.58</v>
      </c>
      <c r="J86" s="28">
        <v>81.6</v>
      </c>
      <c r="K86" s="28">
        <f t="shared" si="13"/>
        <v>20.4</v>
      </c>
      <c r="L86" s="28">
        <v>77.6</v>
      </c>
      <c r="M86" s="28">
        <f t="shared" si="14"/>
        <v>19.4</v>
      </c>
      <c r="N86" s="29">
        <f t="shared" si="10"/>
        <v>74.38</v>
      </c>
      <c r="O86" s="30">
        <v>1</v>
      </c>
      <c r="P86" s="30" t="s">
        <v>22</v>
      </c>
      <c r="Q86" s="31"/>
    </row>
    <row r="87" ht="27" customHeight="1" spans="1:17">
      <c r="A87" s="18">
        <v>20</v>
      </c>
      <c r="B87" s="19" t="s">
        <v>45</v>
      </c>
      <c r="C87" s="19" t="s">
        <v>202</v>
      </c>
      <c r="D87" s="26"/>
      <c r="E87" s="21" t="s">
        <v>219</v>
      </c>
      <c r="F87" s="21" t="s">
        <v>20</v>
      </c>
      <c r="G87" s="23" t="s">
        <v>220</v>
      </c>
      <c r="H87" s="24">
        <v>195.5</v>
      </c>
      <c r="I87" s="24">
        <v>32.58</v>
      </c>
      <c r="J87" s="28">
        <v>81.8</v>
      </c>
      <c r="K87" s="28">
        <f t="shared" si="13"/>
        <v>20.45</v>
      </c>
      <c r="L87" s="28">
        <v>75.6</v>
      </c>
      <c r="M87" s="28">
        <f t="shared" si="14"/>
        <v>18.9</v>
      </c>
      <c r="N87" s="29">
        <f t="shared" si="10"/>
        <v>71.93</v>
      </c>
      <c r="O87" s="30">
        <v>2</v>
      </c>
      <c r="P87" s="30" t="s">
        <v>26</v>
      </c>
      <c r="Q87" s="31"/>
    </row>
    <row r="88" ht="27" customHeight="1" spans="1:17">
      <c r="A88" s="18">
        <v>21</v>
      </c>
      <c r="B88" s="19" t="s">
        <v>45</v>
      </c>
      <c r="C88" s="19" t="s">
        <v>202</v>
      </c>
      <c r="D88" s="27"/>
      <c r="E88" s="21" t="s">
        <v>221</v>
      </c>
      <c r="F88" s="21" t="s">
        <v>20</v>
      </c>
      <c r="G88" s="23" t="s">
        <v>222</v>
      </c>
      <c r="H88" s="24">
        <v>193</v>
      </c>
      <c r="I88" s="24">
        <v>32.17</v>
      </c>
      <c r="J88" s="28">
        <v>82.2</v>
      </c>
      <c r="K88" s="28">
        <f t="shared" si="13"/>
        <v>20.55</v>
      </c>
      <c r="L88" s="28">
        <v>73.6</v>
      </c>
      <c r="M88" s="28">
        <f t="shared" si="14"/>
        <v>18.4</v>
      </c>
      <c r="N88" s="29">
        <f t="shared" si="10"/>
        <v>71.12</v>
      </c>
      <c r="O88" s="30">
        <v>3</v>
      </c>
      <c r="P88" s="30" t="s">
        <v>26</v>
      </c>
      <c r="Q88" s="31"/>
    </row>
    <row r="89" ht="27" customHeight="1" spans="1:17">
      <c r="A89" s="18">
        <v>1</v>
      </c>
      <c r="B89" s="19" t="s">
        <v>223</v>
      </c>
      <c r="C89" s="19" t="s">
        <v>224</v>
      </c>
      <c r="D89" s="20">
        <v>1</v>
      </c>
      <c r="E89" s="21" t="s">
        <v>225</v>
      </c>
      <c r="F89" s="21" t="s">
        <v>20</v>
      </c>
      <c r="G89" s="23" t="s">
        <v>226</v>
      </c>
      <c r="H89" s="24">
        <v>188.5</v>
      </c>
      <c r="I89" s="24">
        <v>31.42</v>
      </c>
      <c r="J89" s="28">
        <v>84.8</v>
      </c>
      <c r="K89" s="28">
        <f t="shared" si="13"/>
        <v>21.2</v>
      </c>
      <c r="L89" s="28">
        <v>75.2</v>
      </c>
      <c r="M89" s="28">
        <f t="shared" si="14"/>
        <v>18.8</v>
      </c>
      <c r="N89" s="29">
        <f t="shared" si="10"/>
        <v>71.42</v>
      </c>
      <c r="O89" s="30">
        <v>1</v>
      </c>
      <c r="P89" s="30" t="s">
        <v>22</v>
      </c>
      <c r="Q89" s="31"/>
    </row>
    <row r="90" ht="27" customHeight="1" spans="1:17">
      <c r="A90" s="18">
        <v>2</v>
      </c>
      <c r="B90" s="19" t="s">
        <v>223</v>
      </c>
      <c r="C90" s="19" t="s">
        <v>224</v>
      </c>
      <c r="D90" s="20"/>
      <c r="E90" s="21" t="s">
        <v>227</v>
      </c>
      <c r="F90" s="21" t="s">
        <v>20</v>
      </c>
      <c r="G90" s="23" t="s">
        <v>228</v>
      </c>
      <c r="H90" s="24">
        <v>185</v>
      </c>
      <c r="I90" s="24">
        <v>30.83</v>
      </c>
      <c r="J90" s="28">
        <v>80.6</v>
      </c>
      <c r="K90" s="28">
        <f t="shared" si="13"/>
        <v>20.15</v>
      </c>
      <c r="L90" s="28">
        <v>80.2</v>
      </c>
      <c r="M90" s="28">
        <f t="shared" si="14"/>
        <v>20.05</v>
      </c>
      <c r="N90" s="29">
        <f t="shared" si="10"/>
        <v>71.03</v>
      </c>
      <c r="O90" s="30">
        <v>2</v>
      </c>
      <c r="P90" s="30" t="s">
        <v>26</v>
      </c>
      <c r="Q90" s="31"/>
    </row>
    <row r="91" ht="27" customHeight="1" spans="1:17">
      <c r="A91" s="18">
        <v>3</v>
      </c>
      <c r="B91" s="19" t="s">
        <v>223</v>
      </c>
      <c r="C91" s="19" t="s">
        <v>224</v>
      </c>
      <c r="D91" s="20"/>
      <c r="E91" s="21" t="s">
        <v>229</v>
      </c>
      <c r="F91" s="21" t="s">
        <v>20</v>
      </c>
      <c r="G91" s="23" t="s">
        <v>230</v>
      </c>
      <c r="H91" s="24">
        <v>184.5</v>
      </c>
      <c r="I91" s="24">
        <v>30.75</v>
      </c>
      <c r="J91" s="28">
        <v>80.4</v>
      </c>
      <c r="K91" s="28">
        <f t="shared" si="13"/>
        <v>20.1</v>
      </c>
      <c r="L91" s="28">
        <v>75.2</v>
      </c>
      <c r="M91" s="28">
        <f t="shared" si="14"/>
        <v>18.8</v>
      </c>
      <c r="N91" s="29">
        <f t="shared" si="10"/>
        <v>69.65</v>
      </c>
      <c r="O91" s="30">
        <v>3</v>
      </c>
      <c r="P91" s="30" t="s">
        <v>26</v>
      </c>
      <c r="Q91" s="31"/>
    </row>
    <row r="92" ht="27" customHeight="1" spans="1:17">
      <c r="A92" s="18">
        <v>4</v>
      </c>
      <c r="B92" s="19" t="s">
        <v>223</v>
      </c>
      <c r="C92" s="19" t="s">
        <v>231</v>
      </c>
      <c r="D92" s="20">
        <v>1</v>
      </c>
      <c r="E92" s="21" t="s">
        <v>232</v>
      </c>
      <c r="F92" s="21" t="s">
        <v>24</v>
      </c>
      <c r="G92" s="23" t="s">
        <v>233</v>
      </c>
      <c r="H92" s="24">
        <v>190</v>
      </c>
      <c r="I92" s="24">
        <v>31.67</v>
      </c>
      <c r="J92" s="28">
        <v>80.2</v>
      </c>
      <c r="K92" s="28">
        <f t="shared" si="13"/>
        <v>20.05</v>
      </c>
      <c r="L92" s="28">
        <v>73.6</v>
      </c>
      <c r="M92" s="28">
        <f t="shared" si="14"/>
        <v>18.4</v>
      </c>
      <c r="N92" s="29">
        <f t="shared" si="10"/>
        <v>70.12</v>
      </c>
      <c r="O92" s="30">
        <v>1</v>
      </c>
      <c r="P92" s="30" t="s">
        <v>22</v>
      </c>
      <c r="Q92" s="31"/>
    </row>
    <row r="93" ht="27" customHeight="1" spans="1:17">
      <c r="A93" s="18">
        <v>5</v>
      </c>
      <c r="B93" s="19" t="s">
        <v>223</v>
      </c>
      <c r="C93" s="19" t="s">
        <v>231</v>
      </c>
      <c r="D93" s="20"/>
      <c r="E93" s="21" t="s">
        <v>234</v>
      </c>
      <c r="F93" s="21" t="s">
        <v>24</v>
      </c>
      <c r="G93" s="23" t="s">
        <v>235</v>
      </c>
      <c r="H93" s="24">
        <v>182</v>
      </c>
      <c r="I93" s="24">
        <v>30.33</v>
      </c>
      <c r="J93" s="28" t="s">
        <v>42</v>
      </c>
      <c r="K93" s="28"/>
      <c r="L93" s="28" t="s">
        <v>42</v>
      </c>
      <c r="M93" s="28"/>
      <c r="N93" s="29">
        <f t="shared" si="10"/>
        <v>30.33</v>
      </c>
      <c r="O93" s="30">
        <v>3</v>
      </c>
      <c r="P93" s="30" t="s">
        <v>26</v>
      </c>
      <c r="Q93" s="31"/>
    </row>
    <row r="94" ht="27" customHeight="1" spans="1:17">
      <c r="A94" s="18">
        <v>6</v>
      </c>
      <c r="B94" s="19" t="s">
        <v>223</v>
      </c>
      <c r="C94" s="19" t="s">
        <v>231</v>
      </c>
      <c r="D94" s="20"/>
      <c r="E94" s="21" t="s">
        <v>236</v>
      </c>
      <c r="F94" s="21" t="s">
        <v>24</v>
      </c>
      <c r="G94" s="23" t="s">
        <v>237</v>
      </c>
      <c r="H94" s="24">
        <v>180.5</v>
      </c>
      <c r="I94" s="24">
        <v>30.08</v>
      </c>
      <c r="J94" s="28">
        <v>85</v>
      </c>
      <c r="K94" s="28">
        <f>J94*0.25</f>
        <v>21.25</v>
      </c>
      <c r="L94" s="28">
        <v>72.2</v>
      </c>
      <c r="M94" s="28">
        <f>L94*0.25</f>
        <v>18.05</v>
      </c>
      <c r="N94" s="29">
        <f t="shared" si="10"/>
        <v>69.38</v>
      </c>
      <c r="O94" s="30">
        <v>2</v>
      </c>
      <c r="P94" s="30" t="s">
        <v>26</v>
      </c>
      <c r="Q94" s="31"/>
    </row>
    <row r="95" ht="27" customHeight="1" spans="1:17">
      <c r="A95" s="18">
        <v>7</v>
      </c>
      <c r="B95" s="19" t="s">
        <v>223</v>
      </c>
      <c r="C95" s="19" t="s">
        <v>238</v>
      </c>
      <c r="D95" s="25">
        <v>1</v>
      </c>
      <c r="E95" s="21" t="s">
        <v>239</v>
      </c>
      <c r="F95" s="21" t="s">
        <v>20</v>
      </c>
      <c r="G95" s="23" t="s">
        <v>240</v>
      </c>
      <c r="H95" s="24">
        <v>192.5</v>
      </c>
      <c r="I95" s="24">
        <v>32.08</v>
      </c>
      <c r="J95" s="28">
        <v>79.2</v>
      </c>
      <c r="K95" s="28">
        <f t="shared" ref="K95:K106" si="15">J95*0.25</f>
        <v>19.8</v>
      </c>
      <c r="L95" s="28">
        <v>76.8</v>
      </c>
      <c r="M95" s="28">
        <f t="shared" ref="M95:M106" si="16">L95*0.25</f>
        <v>19.2</v>
      </c>
      <c r="N95" s="29">
        <f t="shared" si="10"/>
        <v>71.08</v>
      </c>
      <c r="O95" s="30">
        <v>2</v>
      </c>
      <c r="P95" s="30" t="s">
        <v>26</v>
      </c>
      <c r="Q95" s="31"/>
    </row>
    <row r="96" ht="27" customHeight="1" spans="1:17">
      <c r="A96" s="18">
        <v>8</v>
      </c>
      <c r="B96" s="19" t="s">
        <v>223</v>
      </c>
      <c r="C96" s="19" t="s">
        <v>238</v>
      </c>
      <c r="D96" s="26"/>
      <c r="E96" s="21" t="s">
        <v>241</v>
      </c>
      <c r="F96" s="21" t="s">
        <v>24</v>
      </c>
      <c r="G96" s="23" t="s">
        <v>242</v>
      </c>
      <c r="H96" s="24">
        <v>192</v>
      </c>
      <c r="I96" s="24">
        <v>32</v>
      </c>
      <c r="J96" s="28">
        <v>81.4</v>
      </c>
      <c r="K96" s="28">
        <f t="shared" si="15"/>
        <v>20.35</v>
      </c>
      <c r="L96" s="28">
        <v>77.2</v>
      </c>
      <c r="M96" s="28">
        <f t="shared" si="16"/>
        <v>19.3</v>
      </c>
      <c r="N96" s="29">
        <f t="shared" si="10"/>
        <v>71.65</v>
      </c>
      <c r="O96" s="30">
        <v>1</v>
      </c>
      <c r="P96" s="30" t="s">
        <v>22</v>
      </c>
      <c r="Q96" s="31"/>
    </row>
    <row r="97" ht="27" customHeight="1" spans="1:17">
      <c r="A97" s="18">
        <v>9</v>
      </c>
      <c r="B97" s="19" t="s">
        <v>223</v>
      </c>
      <c r="C97" s="19" t="s">
        <v>238</v>
      </c>
      <c r="D97" s="27"/>
      <c r="E97" s="21" t="s">
        <v>243</v>
      </c>
      <c r="F97" s="21" t="s">
        <v>20</v>
      </c>
      <c r="G97" s="23" t="s">
        <v>244</v>
      </c>
      <c r="H97" s="24">
        <v>190</v>
      </c>
      <c r="I97" s="24">
        <v>31.67</v>
      </c>
      <c r="J97" s="28">
        <v>81</v>
      </c>
      <c r="K97" s="28">
        <f t="shared" si="15"/>
        <v>20.25</v>
      </c>
      <c r="L97" s="28">
        <v>74</v>
      </c>
      <c r="M97" s="28">
        <f t="shared" si="16"/>
        <v>18.5</v>
      </c>
      <c r="N97" s="29">
        <f t="shared" si="10"/>
        <v>70.42</v>
      </c>
      <c r="O97" s="30">
        <v>3</v>
      </c>
      <c r="P97" s="30" t="s">
        <v>26</v>
      </c>
      <c r="Q97" s="31"/>
    </row>
    <row r="98" ht="27" customHeight="1" spans="1:17">
      <c r="A98" s="18">
        <v>10</v>
      </c>
      <c r="B98" s="19" t="s">
        <v>52</v>
      </c>
      <c r="C98" s="19" t="s">
        <v>245</v>
      </c>
      <c r="D98" s="25">
        <v>1</v>
      </c>
      <c r="E98" s="21" t="s">
        <v>246</v>
      </c>
      <c r="F98" s="21" t="s">
        <v>20</v>
      </c>
      <c r="G98" s="23" t="s">
        <v>247</v>
      </c>
      <c r="H98" s="24">
        <v>189</v>
      </c>
      <c r="I98" s="24">
        <v>31.5</v>
      </c>
      <c r="J98" s="28">
        <v>85.6</v>
      </c>
      <c r="K98" s="28">
        <f t="shared" si="15"/>
        <v>21.4</v>
      </c>
      <c r="L98" s="28">
        <v>70.8</v>
      </c>
      <c r="M98" s="28">
        <f t="shared" si="16"/>
        <v>17.7</v>
      </c>
      <c r="N98" s="29">
        <f t="shared" si="10"/>
        <v>70.6</v>
      </c>
      <c r="O98" s="30">
        <v>1</v>
      </c>
      <c r="P98" s="30" t="s">
        <v>22</v>
      </c>
      <c r="Q98" s="33"/>
    </row>
    <row r="99" ht="27" customHeight="1" spans="1:17">
      <c r="A99" s="18">
        <v>11</v>
      </c>
      <c r="B99" s="19" t="s">
        <v>52</v>
      </c>
      <c r="C99" s="19" t="s">
        <v>245</v>
      </c>
      <c r="D99" s="26"/>
      <c r="E99" s="21" t="s">
        <v>248</v>
      </c>
      <c r="F99" s="21" t="s">
        <v>24</v>
      </c>
      <c r="G99" s="23" t="s">
        <v>249</v>
      </c>
      <c r="H99" s="24">
        <v>189</v>
      </c>
      <c r="I99" s="24">
        <v>31.5</v>
      </c>
      <c r="J99" s="28">
        <v>81.4</v>
      </c>
      <c r="K99" s="28">
        <f t="shared" si="15"/>
        <v>20.35</v>
      </c>
      <c r="L99" s="28">
        <v>73.8</v>
      </c>
      <c r="M99" s="28">
        <f t="shared" si="16"/>
        <v>18.45</v>
      </c>
      <c r="N99" s="29">
        <f t="shared" si="10"/>
        <v>70.3</v>
      </c>
      <c r="O99" s="30">
        <v>2</v>
      </c>
      <c r="P99" s="30" t="s">
        <v>26</v>
      </c>
      <c r="Q99" s="31"/>
    </row>
    <row r="100" ht="27" customHeight="1" spans="1:17">
      <c r="A100" s="18">
        <v>12</v>
      </c>
      <c r="B100" s="19" t="s">
        <v>52</v>
      </c>
      <c r="C100" s="19" t="s">
        <v>245</v>
      </c>
      <c r="D100" s="27"/>
      <c r="E100" s="21" t="s">
        <v>250</v>
      </c>
      <c r="F100" s="21" t="s">
        <v>20</v>
      </c>
      <c r="G100" s="23" t="s">
        <v>251</v>
      </c>
      <c r="H100" s="24">
        <v>185.5</v>
      </c>
      <c r="I100" s="24">
        <v>30.92</v>
      </c>
      <c r="J100" s="28">
        <v>84.4</v>
      </c>
      <c r="K100" s="28">
        <f t="shared" si="15"/>
        <v>21.1</v>
      </c>
      <c r="L100" s="28">
        <v>70.6</v>
      </c>
      <c r="M100" s="28">
        <f t="shared" si="16"/>
        <v>17.65</v>
      </c>
      <c r="N100" s="29">
        <f t="shared" si="10"/>
        <v>69.67</v>
      </c>
      <c r="O100" s="30">
        <v>3</v>
      </c>
      <c r="P100" s="30" t="s">
        <v>26</v>
      </c>
      <c r="Q100" s="31"/>
    </row>
    <row r="101" ht="27" customHeight="1" spans="1:17">
      <c r="A101" s="18">
        <v>13</v>
      </c>
      <c r="B101" s="19" t="s">
        <v>45</v>
      </c>
      <c r="C101" s="19" t="s">
        <v>252</v>
      </c>
      <c r="D101" s="20">
        <v>1</v>
      </c>
      <c r="E101" s="21" t="s">
        <v>253</v>
      </c>
      <c r="F101" s="21" t="s">
        <v>20</v>
      </c>
      <c r="G101" s="23" t="s">
        <v>254</v>
      </c>
      <c r="H101" s="24">
        <v>213.5</v>
      </c>
      <c r="I101" s="24">
        <v>35.58</v>
      </c>
      <c r="J101" s="28">
        <v>82.2</v>
      </c>
      <c r="K101" s="28">
        <f t="shared" si="15"/>
        <v>20.55</v>
      </c>
      <c r="L101" s="28">
        <v>78.4</v>
      </c>
      <c r="M101" s="28">
        <f t="shared" si="16"/>
        <v>19.6</v>
      </c>
      <c r="N101" s="29">
        <f t="shared" si="10"/>
        <v>75.73</v>
      </c>
      <c r="O101" s="30">
        <v>1</v>
      </c>
      <c r="P101" s="30" t="s">
        <v>22</v>
      </c>
      <c r="Q101" s="31"/>
    </row>
    <row r="102" ht="27" customHeight="1" spans="1:17">
      <c r="A102" s="18">
        <v>14</v>
      </c>
      <c r="B102" s="19" t="s">
        <v>45</v>
      </c>
      <c r="C102" s="19" t="s">
        <v>252</v>
      </c>
      <c r="D102" s="20"/>
      <c r="E102" s="21" t="s">
        <v>255</v>
      </c>
      <c r="F102" s="21" t="s">
        <v>20</v>
      </c>
      <c r="G102" s="23" t="s">
        <v>256</v>
      </c>
      <c r="H102" s="24">
        <v>201.5</v>
      </c>
      <c r="I102" s="24">
        <v>33.58</v>
      </c>
      <c r="J102" s="28">
        <v>80.6</v>
      </c>
      <c r="K102" s="28">
        <f t="shared" si="15"/>
        <v>20.15</v>
      </c>
      <c r="L102" s="28">
        <v>76.8</v>
      </c>
      <c r="M102" s="28">
        <f t="shared" si="16"/>
        <v>19.2</v>
      </c>
      <c r="N102" s="29">
        <f t="shared" si="10"/>
        <v>72.93</v>
      </c>
      <c r="O102" s="30">
        <v>2</v>
      </c>
      <c r="P102" s="30" t="s">
        <v>26</v>
      </c>
      <c r="Q102" s="31"/>
    </row>
    <row r="103" ht="27" customHeight="1" spans="1:17">
      <c r="A103" s="18">
        <v>15</v>
      </c>
      <c r="B103" s="19" t="s">
        <v>45</v>
      </c>
      <c r="C103" s="19" t="s">
        <v>252</v>
      </c>
      <c r="D103" s="20"/>
      <c r="E103" s="21" t="s">
        <v>257</v>
      </c>
      <c r="F103" s="21" t="s">
        <v>24</v>
      </c>
      <c r="G103" s="23" t="s">
        <v>258</v>
      </c>
      <c r="H103" s="24">
        <v>190.5</v>
      </c>
      <c r="I103" s="24">
        <v>31.75</v>
      </c>
      <c r="J103" s="28">
        <v>81</v>
      </c>
      <c r="K103" s="28">
        <f t="shared" si="15"/>
        <v>20.25</v>
      </c>
      <c r="L103" s="28">
        <v>77.2</v>
      </c>
      <c r="M103" s="28">
        <f t="shared" si="16"/>
        <v>19.3</v>
      </c>
      <c r="N103" s="29">
        <f t="shared" si="10"/>
        <v>71.3</v>
      </c>
      <c r="O103" s="30">
        <v>3</v>
      </c>
      <c r="P103" s="30" t="s">
        <v>26</v>
      </c>
      <c r="Q103" s="31"/>
    </row>
    <row r="104" ht="27" customHeight="1" spans="1:17">
      <c r="A104" s="18">
        <v>16</v>
      </c>
      <c r="B104" s="19" t="s">
        <v>259</v>
      </c>
      <c r="C104" s="19" t="s">
        <v>260</v>
      </c>
      <c r="D104" s="25">
        <v>1</v>
      </c>
      <c r="E104" s="21" t="s">
        <v>261</v>
      </c>
      <c r="F104" s="21" t="s">
        <v>20</v>
      </c>
      <c r="G104" s="23" t="s">
        <v>262</v>
      </c>
      <c r="H104" s="24">
        <v>211.5</v>
      </c>
      <c r="I104" s="24">
        <v>35.25</v>
      </c>
      <c r="J104" s="28">
        <v>84</v>
      </c>
      <c r="K104" s="28">
        <f t="shared" si="15"/>
        <v>21</v>
      </c>
      <c r="L104" s="28">
        <v>78</v>
      </c>
      <c r="M104" s="28">
        <f t="shared" si="16"/>
        <v>19.5</v>
      </c>
      <c r="N104" s="29">
        <f t="shared" si="10"/>
        <v>75.75</v>
      </c>
      <c r="O104" s="30">
        <v>1</v>
      </c>
      <c r="P104" s="30" t="s">
        <v>22</v>
      </c>
      <c r="Q104" s="31"/>
    </row>
    <row r="105" ht="27" customHeight="1" spans="1:17">
      <c r="A105" s="18">
        <v>17</v>
      </c>
      <c r="B105" s="19" t="s">
        <v>259</v>
      </c>
      <c r="C105" s="19" t="s">
        <v>260</v>
      </c>
      <c r="D105" s="26"/>
      <c r="E105" s="21" t="s">
        <v>263</v>
      </c>
      <c r="F105" s="21" t="s">
        <v>20</v>
      </c>
      <c r="G105" s="23" t="s">
        <v>264</v>
      </c>
      <c r="H105" s="24">
        <v>204</v>
      </c>
      <c r="I105" s="24">
        <v>34</v>
      </c>
      <c r="J105" s="28">
        <v>83.6</v>
      </c>
      <c r="K105" s="28">
        <f t="shared" si="15"/>
        <v>20.9</v>
      </c>
      <c r="L105" s="28">
        <v>72.8</v>
      </c>
      <c r="M105" s="28">
        <f t="shared" si="16"/>
        <v>18.2</v>
      </c>
      <c r="N105" s="29">
        <f t="shared" si="10"/>
        <v>73.1</v>
      </c>
      <c r="O105" s="30">
        <v>2</v>
      </c>
      <c r="P105" s="30" t="s">
        <v>26</v>
      </c>
      <c r="Q105" s="31"/>
    </row>
    <row r="106" ht="27" customHeight="1" spans="1:17">
      <c r="A106" s="18">
        <v>18</v>
      </c>
      <c r="B106" s="19" t="s">
        <v>259</v>
      </c>
      <c r="C106" s="19" t="s">
        <v>260</v>
      </c>
      <c r="D106" s="27"/>
      <c r="E106" s="21" t="s">
        <v>265</v>
      </c>
      <c r="F106" s="21" t="s">
        <v>24</v>
      </c>
      <c r="G106" s="23" t="s">
        <v>266</v>
      </c>
      <c r="H106" s="24">
        <v>203</v>
      </c>
      <c r="I106" s="24">
        <v>33.83</v>
      </c>
      <c r="J106" s="28">
        <v>79.2</v>
      </c>
      <c r="K106" s="28">
        <f t="shared" si="15"/>
        <v>19.8</v>
      </c>
      <c r="L106" s="28">
        <v>71.8</v>
      </c>
      <c r="M106" s="28">
        <f t="shared" si="16"/>
        <v>17.95</v>
      </c>
      <c r="N106" s="29">
        <f t="shared" si="10"/>
        <v>71.58</v>
      </c>
      <c r="O106" s="30">
        <v>3</v>
      </c>
      <c r="P106" s="30" t="s">
        <v>26</v>
      </c>
      <c r="Q106" s="31"/>
    </row>
    <row r="107" ht="27" customHeight="1" spans="1:17">
      <c r="A107" s="18">
        <v>1</v>
      </c>
      <c r="B107" s="19" t="s">
        <v>267</v>
      </c>
      <c r="C107" s="19" t="s">
        <v>268</v>
      </c>
      <c r="D107" s="25">
        <v>1</v>
      </c>
      <c r="E107" s="21" t="s">
        <v>269</v>
      </c>
      <c r="F107" s="21" t="s">
        <v>20</v>
      </c>
      <c r="G107" s="23" t="s">
        <v>270</v>
      </c>
      <c r="H107" s="24">
        <v>172.1</v>
      </c>
      <c r="I107" s="24">
        <v>28.68</v>
      </c>
      <c r="J107" s="28" t="s">
        <v>271</v>
      </c>
      <c r="K107" s="28" t="s">
        <v>271</v>
      </c>
      <c r="L107" s="28" t="s">
        <v>42</v>
      </c>
      <c r="M107" s="28"/>
      <c r="N107" s="28">
        <f>I107+M107</f>
        <v>28.68</v>
      </c>
      <c r="O107" s="30"/>
      <c r="P107" s="30" t="s">
        <v>26</v>
      </c>
      <c r="Q107" s="31" t="s">
        <v>272</v>
      </c>
    </row>
    <row r="108" ht="27" customHeight="1" spans="1:17">
      <c r="A108" s="18">
        <v>2</v>
      </c>
      <c r="B108" s="19" t="s">
        <v>267</v>
      </c>
      <c r="C108" s="19" t="s">
        <v>268</v>
      </c>
      <c r="D108" s="27"/>
      <c r="E108" s="21" t="s">
        <v>273</v>
      </c>
      <c r="F108" s="21" t="s">
        <v>20</v>
      </c>
      <c r="G108" s="23" t="s">
        <v>274</v>
      </c>
      <c r="H108" s="24">
        <v>159.6</v>
      </c>
      <c r="I108" s="24">
        <v>26.6</v>
      </c>
      <c r="J108" s="28" t="s">
        <v>271</v>
      </c>
      <c r="K108" s="28" t="s">
        <v>271</v>
      </c>
      <c r="L108" s="28" t="s">
        <v>42</v>
      </c>
      <c r="M108" s="28"/>
      <c r="N108" s="28">
        <f t="shared" ref="N108:N144" si="17">I108+M108</f>
        <v>26.6</v>
      </c>
      <c r="O108" s="30"/>
      <c r="P108" s="30" t="s">
        <v>26</v>
      </c>
      <c r="Q108" s="31" t="s">
        <v>272</v>
      </c>
    </row>
    <row r="109" ht="27" customHeight="1" spans="1:17">
      <c r="A109" s="18">
        <v>3</v>
      </c>
      <c r="B109" s="19" t="s">
        <v>275</v>
      </c>
      <c r="C109" s="19" t="s">
        <v>276</v>
      </c>
      <c r="D109" s="25">
        <v>1</v>
      </c>
      <c r="E109" s="21" t="s">
        <v>277</v>
      </c>
      <c r="F109" s="21" t="s">
        <v>20</v>
      </c>
      <c r="G109" s="23" t="s">
        <v>278</v>
      </c>
      <c r="H109" s="24">
        <v>231</v>
      </c>
      <c r="I109" s="24">
        <v>38.5</v>
      </c>
      <c r="J109" s="28" t="s">
        <v>271</v>
      </c>
      <c r="K109" s="28" t="s">
        <v>271</v>
      </c>
      <c r="L109" s="28">
        <v>79</v>
      </c>
      <c r="M109" s="28">
        <f>L109*0.5</f>
        <v>39.5</v>
      </c>
      <c r="N109" s="28">
        <f t="shared" si="17"/>
        <v>78</v>
      </c>
      <c r="O109" s="30">
        <v>2</v>
      </c>
      <c r="P109" s="30" t="s">
        <v>26</v>
      </c>
      <c r="Q109" s="31"/>
    </row>
    <row r="110" ht="27" customHeight="1" spans="1:17">
      <c r="A110" s="18">
        <v>4</v>
      </c>
      <c r="B110" s="19" t="s">
        <v>275</v>
      </c>
      <c r="C110" s="19" t="s">
        <v>276</v>
      </c>
      <c r="D110" s="26"/>
      <c r="E110" s="21" t="s">
        <v>279</v>
      </c>
      <c r="F110" s="21" t="s">
        <v>20</v>
      </c>
      <c r="G110" s="23" t="s">
        <v>280</v>
      </c>
      <c r="H110" s="24">
        <v>225.5</v>
      </c>
      <c r="I110" s="24">
        <v>37.58</v>
      </c>
      <c r="J110" s="28" t="s">
        <v>271</v>
      </c>
      <c r="K110" s="28" t="s">
        <v>271</v>
      </c>
      <c r="L110" s="28">
        <v>83</v>
      </c>
      <c r="M110" s="28">
        <f t="shared" ref="M110:M144" si="18">L110*0.5</f>
        <v>41.5</v>
      </c>
      <c r="N110" s="28">
        <f t="shared" si="17"/>
        <v>79.08</v>
      </c>
      <c r="O110" s="30">
        <v>1</v>
      </c>
      <c r="P110" s="30" t="s">
        <v>22</v>
      </c>
      <c r="Q110" s="31"/>
    </row>
    <row r="111" ht="27" customHeight="1" spans="1:17">
      <c r="A111" s="18">
        <v>5</v>
      </c>
      <c r="B111" s="19" t="s">
        <v>275</v>
      </c>
      <c r="C111" s="19" t="s">
        <v>276</v>
      </c>
      <c r="D111" s="27"/>
      <c r="E111" s="21" t="s">
        <v>281</v>
      </c>
      <c r="F111" s="21" t="s">
        <v>24</v>
      </c>
      <c r="G111" s="23" t="s">
        <v>282</v>
      </c>
      <c r="H111" s="24">
        <v>224</v>
      </c>
      <c r="I111" s="24">
        <v>37.33</v>
      </c>
      <c r="J111" s="28" t="s">
        <v>271</v>
      </c>
      <c r="K111" s="28" t="s">
        <v>271</v>
      </c>
      <c r="L111" s="28">
        <v>79.4</v>
      </c>
      <c r="M111" s="28">
        <f t="shared" si="18"/>
        <v>39.7</v>
      </c>
      <c r="N111" s="28">
        <f t="shared" si="17"/>
        <v>77.03</v>
      </c>
      <c r="O111" s="30">
        <v>3</v>
      </c>
      <c r="P111" s="30" t="s">
        <v>26</v>
      </c>
      <c r="Q111" s="31"/>
    </row>
    <row r="112" ht="27" customHeight="1" spans="1:17">
      <c r="A112" s="18">
        <v>6</v>
      </c>
      <c r="B112" s="19" t="s">
        <v>283</v>
      </c>
      <c r="C112" s="19" t="s">
        <v>284</v>
      </c>
      <c r="D112" s="25">
        <v>1</v>
      </c>
      <c r="E112" s="21" t="s">
        <v>285</v>
      </c>
      <c r="F112" s="21" t="s">
        <v>20</v>
      </c>
      <c r="G112" s="23" t="s">
        <v>286</v>
      </c>
      <c r="H112" s="24">
        <v>140.7</v>
      </c>
      <c r="I112" s="24">
        <v>23.45</v>
      </c>
      <c r="J112" s="28" t="s">
        <v>271</v>
      </c>
      <c r="K112" s="28" t="s">
        <v>271</v>
      </c>
      <c r="L112" s="28" t="s">
        <v>42</v>
      </c>
      <c r="M112" s="30"/>
      <c r="N112" s="28">
        <f>I112</f>
        <v>23.45</v>
      </c>
      <c r="O112" s="30">
        <v>2</v>
      </c>
      <c r="P112" s="30" t="s">
        <v>26</v>
      </c>
      <c r="Q112" s="31"/>
    </row>
    <row r="113" ht="27" customHeight="1" spans="1:17">
      <c r="A113" s="18">
        <v>7</v>
      </c>
      <c r="B113" s="19" t="s">
        <v>283</v>
      </c>
      <c r="C113" s="19" t="s">
        <v>284</v>
      </c>
      <c r="D113" s="27"/>
      <c r="E113" s="21" t="s">
        <v>287</v>
      </c>
      <c r="F113" s="21" t="s">
        <v>24</v>
      </c>
      <c r="G113" s="23" t="s">
        <v>288</v>
      </c>
      <c r="H113" s="24">
        <v>133.6</v>
      </c>
      <c r="I113" s="24">
        <v>22.27</v>
      </c>
      <c r="J113" s="28" t="s">
        <v>271</v>
      </c>
      <c r="K113" s="28" t="s">
        <v>271</v>
      </c>
      <c r="L113" s="28">
        <v>77.4</v>
      </c>
      <c r="M113" s="28">
        <f t="shared" si="18"/>
        <v>38.7</v>
      </c>
      <c r="N113" s="28">
        <f t="shared" si="17"/>
        <v>60.97</v>
      </c>
      <c r="O113" s="30">
        <v>1</v>
      </c>
      <c r="P113" s="30" t="s">
        <v>22</v>
      </c>
      <c r="Q113" s="31"/>
    </row>
    <row r="114" ht="27" customHeight="1" spans="1:17">
      <c r="A114" s="18">
        <v>8</v>
      </c>
      <c r="B114" s="19" t="s">
        <v>289</v>
      </c>
      <c r="C114" s="19" t="s">
        <v>290</v>
      </c>
      <c r="D114" s="25">
        <v>1</v>
      </c>
      <c r="E114" s="21" t="s">
        <v>291</v>
      </c>
      <c r="F114" s="21" t="s">
        <v>20</v>
      </c>
      <c r="G114" s="23" t="s">
        <v>292</v>
      </c>
      <c r="H114" s="24">
        <v>176.2</v>
      </c>
      <c r="I114" s="24">
        <v>29.37</v>
      </c>
      <c r="J114" s="28" t="s">
        <v>271</v>
      </c>
      <c r="K114" s="28" t="s">
        <v>271</v>
      </c>
      <c r="L114" s="28">
        <v>79.8</v>
      </c>
      <c r="M114" s="28">
        <f t="shared" si="18"/>
        <v>39.9</v>
      </c>
      <c r="N114" s="28">
        <f t="shared" si="17"/>
        <v>69.27</v>
      </c>
      <c r="O114" s="30">
        <v>1</v>
      </c>
      <c r="P114" s="30" t="s">
        <v>22</v>
      </c>
      <c r="Q114" s="31"/>
    </row>
    <row r="115" ht="27" customHeight="1" spans="1:17">
      <c r="A115" s="18">
        <v>9</v>
      </c>
      <c r="B115" s="19" t="s">
        <v>289</v>
      </c>
      <c r="C115" s="19" t="s">
        <v>290</v>
      </c>
      <c r="D115" s="26"/>
      <c r="E115" s="21" t="s">
        <v>293</v>
      </c>
      <c r="F115" s="21" t="s">
        <v>20</v>
      </c>
      <c r="G115" s="23" t="s">
        <v>294</v>
      </c>
      <c r="H115" s="24">
        <v>157</v>
      </c>
      <c r="I115" s="24">
        <v>26.17</v>
      </c>
      <c r="J115" s="28" t="s">
        <v>271</v>
      </c>
      <c r="K115" s="28" t="s">
        <v>271</v>
      </c>
      <c r="L115" s="28">
        <v>74.2</v>
      </c>
      <c r="M115" s="28">
        <f t="shared" si="18"/>
        <v>37.1</v>
      </c>
      <c r="N115" s="28">
        <f t="shared" si="17"/>
        <v>63.27</v>
      </c>
      <c r="O115" s="30">
        <v>3</v>
      </c>
      <c r="P115" s="30" t="s">
        <v>26</v>
      </c>
      <c r="Q115" s="31"/>
    </row>
    <row r="116" ht="27" customHeight="1" spans="1:17">
      <c r="A116" s="18">
        <v>10</v>
      </c>
      <c r="B116" s="19" t="s">
        <v>289</v>
      </c>
      <c r="C116" s="19" t="s">
        <v>290</v>
      </c>
      <c r="D116" s="27"/>
      <c r="E116" s="21" t="s">
        <v>295</v>
      </c>
      <c r="F116" s="21" t="s">
        <v>20</v>
      </c>
      <c r="G116" s="23" t="s">
        <v>296</v>
      </c>
      <c r="H116" s="24">
        <v>156.1</v>
      </c>
      <c r="I116" s="24">
        <v>26.02</v>
      </c>
      <c r="J116" s="28" t="s">
        <v>271</v>
      </c>
      <c r="K116" s="28" t="s">
        <v>271</v>
      </c>
      <c r="L116" s="28">
        <v>76.4</v>
      </c>
      <c r="M116" s="28">
        <f t="shared" si="18"/>
        <v>38.2</v>
      </c>
      <c r="N116" s="28">
        <f t="shared" si="17"/>
        <v>64.22</v>
      </c>
      <c r="O116" s="30">
        <v>2</v>
      </c>
      <c r="P116" s="30" t="s">
        <v>26</v>
      </c>
      <c r="Q116" s="31"/>
    </row>
    <row r="117" ht="27" customHeight="1" spans="1:17">
      <c r="A117" s="18">
        <v>11</v>
      </c>
      <c r="B117" s="19" t="s">
        <v>289</v>
      </c>
      <c r="C117" s="19" t="s">
        <v>297</v>
      </c>
      <c r="D117" s="25">
        <v>1</v>
      </c>
      <c r="E117" s="21" t="s">
        <v>298</v>
      </c>
      <c r="F117" s="21" t="s">
        <v>24</v>
      </c>
      <c r="G117" s="23" t="s">
        <v>299</v>
      </c>
      <c r="H117" s="24">
        <v>168.9</v>
      </c>
      <c r="I117" s="24">
        <v>28.15</v>
      </c>
      <c r="J117" s="28" t="s">
        <v>271</v>
      </c>
      <c r="K117" s="28" t="s">
        <v>271</v>
      </c>
      <c r="L117" s="28" t="s">
        <v>300</v>
      </c>
      <c r="M117" s="28"/>
      <c r="N117" s="28">
        <f>+I117</f>
        <v>28.15</v>
      </c>
      <c r="O117" s="30">
        <v>3</v>
      </c>
      <c r="P117" s="30" t="s">
        <v>26</v>
      </c>
      <c r="Q117" s="31" t="s">
        <v>301</v>
      </c>
    </row>
    <row r="118" ht="27" customHeight="1" spans="1:17">
      <c r="A118" s="18">
        <v>12</v>
      </c>
      <c r="B118" s="19" t="s">
        <v>289</v>
      </c>
      <c r="C118" s="19" t="s">
        <v>297</v>
      </c>
      <c r="D118" s="26"/>
      <c r="E118" s="21" t="s">
        <v>302</v>
      </c>
      <c r="F118" s="21" t="s">
        <v>20</v>
      </c>
      <c r="G118" s="23" t="s">
        <v>303</v>
      </c>
      <c r="H118" s="24">
        <v>168.7</v>
      </c>
      <c r="I118" s="24">
        <v>28.12</v>
      </c>
      <c r="J118" s="28" t="s">
        <v>271</v>
      </c>
      <c r="K118" s="28" t="s">
        <v>271</v>
      </c>
      <c r="L118" s="28">
        <v>73.2</v>
      </c>
      <c r="M118" s="28">
        <f t="shared" si="18"/>
        <v>36.6</v>
      </c>
      <c r="N118" s="28">
        <f t="shared" si="17"/>
        <v>64.72</v>
      </c>
      <c r="O118" s="30">
        <v>1</v>
      </c>
      <c r="P118" s="30" t="s">
        <v>22</v>
      </c>
      <c r="Q118" s="31"/>
    </row>
    <row r="119" ht="27" customHeight="1" spans="1:17">
      <c r="A119" s="18">
        <v>13</v>
      </c>
      <c r="B119" s="19" t="s">
        <v>289</v>
      </c>
      <c r="C119" s="19" t="s">
        <v>297</v>
      </c>
      <c r="D119" s="27"/>
      <c r="E119" s="21" t="s">
        <v>304</v>
      </c>
      <c r="F119" s="21" t="s">
        <v>20</v>
      </c>
      <c r="G119" s="23" t="s">
        <v>305</v>
      </c>
      <c r="H119" s="24">
        <v>146.5</v>
      </c>
      <c r="I119" s="24">
        <v>24.42</v>
      </c>
      <c r="J119" s="28" t="s">
        <v>271</v>
      </c>
      <c r="K119" s="28" t="s">
        <v>271</v>
      </c>
      <c r="L119" s="28">
        <v>66.8</v>
      </c>
      <c r="M119" s="28">
        <f t="shared" si="18"/>
        <v>33.4</v>
      </c>
      <c r="N119" s="28">
        <f t="shared" si="17"/>
        <v>57.82</v>
      </c>
      <c r="O119" s="30">
        <v>2</v>
      </c>
      <c r="P119" s="30" t="s">
        <v>26</v>
      </c>
      <c r="Q119" s="31"/>
    </row>
    <row r="120" ht="27" customHeight="1" spans="1:17">
      <c r="A120" s="18">
        <v>14</v>
      </c>
      <c r="B120" s="19" t="s">
        <v>306</v>
      </c>
      <c r="C120" s="19" t="s">
        <v>307</v>
      </c>
      <c r="D120" s="25">
        <v>1</v>
      </c>
      <c r="E120" s="21" t="s">
        <v>308</v>
      </c>
      <c r="F120" s="21" t="s">
        <v>20</v>
      </c>
      <c r="G120" s="23" t="s">
        <v>309</v>
      </c>
      <c r="H120" s="24">
        <v>185.3</v>
      </c>
      <c r="I120" s="24">
        <v>30.88</v>
      </c>
      <c r="J120" s="28" t="s">
        <v>271</v>
      </c>
      <c r="K120" s="28" t="s">
        <v>271</v>
      </c>
      <c r="L120" s="28">
        <v>78</v>
      </c>
      <c r="M120" s="28">
        <f t="shared" si="18"/>
        <v>39</v>
      </c>
      <c r="N120" s="28">
        <f t="shared" si="17"/>
        <v>69.88</v>
      </c>
      <c r="O120" s="30">
        <v>1</v>
      </c>
      <c r="P120" s="30" t="s">
        <v>22</v>
      </c>
      <c r="Q120" s="31"/>
    </row>
    <row r="121" ht="27" customHeight="1" spans="1:17">
      <c r="A121" s="18">
        <v>15</v>
      </c>
      <c r="B121" s="19" t="s">
        <v>306</v>
      </c>
      <c r="C121" s="19" t="s">
        <v>307</v>
      </c>
      <c r="D121" s="26"/>
      <c r="E121" s="21" t="s">
        <v>310</v>
      </c>
      <c r="F121" s="21" t="s">
        <v>24</v>
      </c>
      <c r="G121" s="23" t="s">
        <v>311</v>
      </c>
      <c r="H121" s="24">
        <v>181.3</v>
      </c>
      <c r="I121" s="24">
        <v>30.22</v>
      </c>
      <c r="J121" s="28" t="s">
        <v>271</v>
      </c>
      <c r="K121" s="28" t="s">
        <v>271</v>
      </c>
      <c r="L121" s="28">
        <v>78.6</v>
      </c>
      <c r="M121" s="28">
        <f t="shared" si="18"/>
        <v>39.3</v>
      </c>
      <c r="N121" s="28">
        <f t="shared" si="17"/>
        <v>69.52</v>
      </c>
      <c r="O121" s="30">
        <v>2</v>
      </c>
      <c r="P121" s="30" t="s">
        <v>26</v>
      </c>
      <c r="Q121" s="31"/>
    </row>
    <row r="122" ht="27" customHeight="1" spans="1:17">
      <c r="A122" s="18">
        <v>16</v>
      </c>
      <c r="B122" s="19" t="s">
        <v>306</v>
      </c>
      <c r="C122" s="19" t="s">
        <v>307</v>
      </c>
      <c r="D122" s="27"/>
      <c r="E122" s="21" t="s">
        <v>312</v>
      </c>
      <c r="F122" s="21" t="s">
        <v>24</v>
      </c>
      <c r="G122" s="23" t="s">
        <v>313</v>
      </c>
      <c r="H122" s="24">
        <v>160.5</v>
      </c>
      <c r="I122" s="24">
        <v>26.75</v>
      </c>
      <c r="J122" s="28" t="s">
        <v>271</v>
      </c>
      <c r="K122" s="28" t="s">
        <v>271</v>
      </c>
      <c r="L122" s="28">
        <v>70.6</v>
      </c>
      <c r="M122" s="28">
        <f t="shared" si="18"/>
        <v>35.3</v>
      </c>
      <c r="N122" s="28">
        <f t="shared" si="17"/>
        <v>62.05</v>
      </c>
      <c r="O122" s="30">
        <v>3</v>
      </c>
      <c r="P122" s="30" t="s">
        <v>26</v>
      </c>
      <c r="Q122" s="31"/>
    </row>
    <row r="123" ht="27" customHeight="1" spans="1:17">
      <c r="A123" s="18">
        <v>17</v>
      </c>
      <c r="B123" s="19" t="s">
        <v>306</v>
      </c>
      <c r="C123" s="19" t="s">
        <v>314</v>
      </c>
      <c r="D123" s="25">
        <v>2</v>
      </c>
      <c r="E123" s="21" t="s">
        <v>315</v>
      </c>
      <c r="F123" s="21" t="s">
        <v>20</v>
      </c>
      <c r="G123" s="23" t="s">
        <v>316</v>
      </c>
      <c r="H123" s="24">
        <v>187.6</v>
      </c>
      <c r="I123" s="24">
        <v>31.27</v>
      </c>
      <c r="J123" s="28" t="s">
        <v>271</v>
      </c>
      <c r="K123" s="28" t="s">
        <v>271</v>
      </c>
      <c r="L123" s="28">
        <v>77.8</v>
      </c>
      <c r="M123" s="28">
        <f t="shared" si="18"/>
        <v>38.9</v>
      </c>
      <c r="N123" s="28">
        <f t="shared" si="17"/>
        <v>70.17</v>
      </c>
      <c r="O123" s="30">
        <v>1</v>
      </c>
      <c r="P123" s="30" t="s">
        <v>22</v>
      </c>
      <c r="Q123" s="31"/>
    </row>
    <row r="124" ht="27" customHeight="1" spans="1:17">
      <c r="A124" s="18">
        <v>18</v>
      </c>
      <c r="B124" s="19" t="s">
        <v>306</v>
      </c>
      <c r="C124" s="19" t="s">
        <v>314</v>
      </c>
      <c r="D124" s="26"/>
      <c r="E124" s="21" t="s">
        <v>317</v>
      </c>
      <c r="F124" s="21" t="s">
        <v>24</v>
      </c>
      <c r="G124" s="23" t="s">
        <v>318</v>
      </c>
      <c r="H124" s="24">
        <v>174.2</v>
      </c>
      <c r="I124" s="24">
        <v>29.03</v>
      </c>
      <c r="J124" s="28" t="s">
        <v>271</v>
      </c>
      <c r="K124" s="28" t="s">
        <v>271</v>
      </c>
      <c r="L124" s="28">
        <v>75</v>
      </c>
      <c r="M124" s="28">
        <f t="shared" si="18"/>
        <v>37.5</v>
      </c>
      <c r="N124" s="28">
        <f t="shared" si="17"/>
        <v>66.53</v>
      </c>
      <c r="O124" s="30">
        <v>3</v>
      </c>
      <c r="P124" s="30" t="s">
        <v>26</v>
      </c>
      <c r="Q124" s="31"/>
    </row>
    <row r="125" ht="27" customHeight="1" spans="1:17">
      <c r="A125" s="18">
        <v>19</v>
      </c>
      <c r="B125" s="19" t="s">
        <v>306</v>
      </c>
      <c r="C125" s="19" t="s">
        <v>314</v>
      </c>
      <c r="D125" s="26"/>
      <c r="E125" s="21" t="s">
        <v>319</v>
      </c>
      <c r="F125" s="21" t="s">
        <v>20</v>
      </c>
      <c r="G125" s="23" t="s">
        <v>320</v>
      </c>
      <c r="H125" s="24">
        <v>171.7</v>
      </c>
      <c r="I125" s="24">
        <v>28.62</v>
      </c>
      <c r="J125" s="28" t="s">
        <v>271</v>
      </c>
      <c r="K125" s="28" t="s">
        <v>271</v>
      </c>
      <c r="L125" s="28">
        <v>76.4</v>
      </c>
      <c r="M125" s="28">
        <f t="shared" si="18"/>
        <v>38.2</v>
      </c>
      <c r="N125" s="28">
        <f t="shared" si="17"/>
        <v>66.82</v>
      </c>
      <c r="O125" s="30">
        <v>2</v>
      </c>
      <c r="P125" s="30" t="s">
        <v>22</v>
      </c>
      <c r="Q125" s="31"/>
    </row>
    <row r="126" ht="27" customHeight="1" spans="1:17">
      <c r="A126" s="18">
        <v>20</v>
      </c>
      <c r="B126" s="19" t="s">
        <v>306</v>
      </c>
      <c r="C126" s="19" t="s">
        <v>314</v>
      </c>
      <c r="D126" s="27"/>
      <c r="E126" s="21" t="s">
        <v>321</v>
      </c>
      <c r="F126" s="21" t="s">
        <v>20</v>
      </c>
      <c r="G126" s="23" t="s">
        <v>322</v>
      </c>
      <c r="H126" s="24">
        <v>156.2</v>
      </c>
      <c r="I126" s="24">
        <v>26.03</v>
      </c>
      <c r="J126" s="28" t="s">
        <v>271</v>
      </c>
      <c r="K126" s="28" t="s">
        <v>271</v>
      </c>
      <c r="L126" s="28">
        <v>73.2</v>
      </c>
      <c r="M126" s="28">
        <f t="shared" si="18"/>
        <v>36.6</v>
      </c>
      <c r="N126" s="28">
        <f t="shared" si="17"/>
        <v>62.63</v>
      </c>
      <c r="O126" s="30">
        <v>4</v>
      </c>
      <c r="P126" s="30" t="s">
        <v>26</v>
      </c>
      <c r="Q126" s="31"/>
    </row>
    <row r="127" ht="27" customHeight="1" spans="1:17">
      <c r="A127" s="18">
        <v>1</v>
      </c>
      <c r="B127" s="19" t="s">
        <v>323</v>
      </c>
      <c r="C127" s="19" t="s">
        <v>324</v>
      </c>
      <c r="D127" s="20">
        <v>1</v>
      </c>
      <c r="E127" s="21" t="s">
        <v>325</v>
      </c>
      <c r="F127" s="21" t="s">
        <v>20</v>
      </c>
      <c r="G127" s="23" t="s">
        <v>326</v>
      </c>
      <c r="H127" s="24">
        <v>231</v>
      </c>
      <c r="I127" s="24">
        <v>38.5</v>
      </c>
      <c r="J127" s="28" t="s">
        <v>271</v>
      </c>
      <c r="K127" s="28" t="s">
        <v>271</v>
      </c>
      <c r="L127" s="28">
        <v>82.2</v>
      </c>
      <c r="M127" s="28">
        <f t="shared" si="18"/>
        <v>41.1</v>
      </c>
      <c r="N127" s="28">
        <f t="shared" si="17"/>
        <v>79.6</v>
      </c>
      <c r="O127" s="30">
        <v>1</v>
      </c>
      <c r="P127" s="30" t="s">
        <v>22</v>
      </c>
      <c r="Q127" s="31"/>
    </row>
    <row r="128" ht="27" customHeight="1" spans="1:17">
      <c r="A128" s="18">
        <v>2</v>
      </c>
      <c r="B128" s="19" t="s">
        <v>323</v>
      </c>
      <c r="C128" s="19" t="s">
        <v>324</v>
      </c>
      <c r="D128" s="20"/>
      <c r="E128" s="21" t="s">
        <v>327</v>
      </c>
      <c r="F128" s="21" t="s">
        <v>20</v>
      </c>
      <c r="G128" s="23" t="s">
        <v>328</v>
      </c>
      <c r="H128" s="24">
        <v>230</v>
      </c>
      <c r="I128" s="24">
        <v>38.33</v>
      </c>
      <c r="J128" s="28" t="s">
        <v>271</v>
      </c>
      <c r="K128" s="28" t="s">
        <v>271</v>
      </c>
      <c r="L128" s="28">
        <v>75.6</v>
      </c>
      <c r="M128" s="28">
        <f t="shared" si="18"/>
        <v>37.8</v>
      </c>
      <c r="N128" s="28">
        <f t="shared" si="17"/>
        <v>76.13</v>
      </c>
      <c r="O128" s="30">
        <v>3</v>
      </c>
      <c r="P128" s="30" t="s">
        <v>26</v>
      </c>
      <c r="Q128" s="31"/>
    </row>
    <row r="129" ht="27" customHeight="1" spans="1:17">
      <c r="A129" s="18">
        <v>3</v>
      </c>
      <c r="B129" s="19" t="s">
        <v>323</v>
      </c>
      <c r="C129" s="19" t="s">
        <v>324</v>
      </c>
      <c r="D129" s="20"/>
      <c r="E129" s="21" t="s">
        <v>329</v>
      </c>
      <c r="F129" s="21" t="s">
        <v>20</v>
      </c>
      <c r="G129" s="23" t="s">
        <v>330</v>
      </c>
      <c r="H129" s="24">
        <v>230</v>
      </c>
      <c r="I129" s="24">
        <v>38.33</v>
      </c>
      <c r="J129" s="28" t="s">
        <v>271</v>
      </c>
      <c r="K129" s="28" t="s">
        <v>271</v>
      </c>
      <c r="L129" s="28">
        <v>77.4</v>
      </c>
      <c r="M129" s="28">
        <f t="shared" si="18"/>
        <v>38.7</v>
      </c>
      <c r="N129" s="28">
        <f t="shared" si="17"/>
        <v>77.03</v>
      </c>
      <c r="O129" s="30">
        <v>2</v>
      </c>
      <c r="P129" s="30" t="s">
        <v>26</v>
      </c>
      <c r="Q129" s="31"/>
    </row>
    <row r="130" ht="27" customHeight="1" spans="1:17">
      <c r="A130" s="18">
        <v>4</v>
      </c>
      <c r="B130" s="19" t="s">
        <v>331</v>
      </c>
      <c r="C130" s="19" t="s">
        <v>332</v>
      </c>
      <c r="D130" s="20">
        <v>1</v>
      </c>
      <c r="E130" s="21" t="s">
        <v>333</v>
      </c>
      <c r="F130" s="21" t="s">
        <v>20</v>
      </c>
      <c r="G130" s="23" t="s">
        <v>334</v>
      </c>
      <c r="H130" s="24">
        <v>236</v>
      </c>
      <c r="I130" s="24">
        <v>39.33</v>
      </c>
      <c r="J130" s="28" t="s">
        <v>271</v>
      </c>
      <c r="K130" s="28" t="s">
        <v>271</v>
      </c>
      <c r="L130" s="28">
        <v>76.8</v>
      </c>
      <c r="M130" s="28">
        <f t="shared" si="18"/>
        <v>38.4</v>
      </c>
      <c r="N130" s="28">
        <f t="shared" si="17"/>
        <v>77.73</v>
      </c>
      <c r="O130" s="30">
        <v>1</v>
      </c>
      <c r="P130" s="30" t="s">
        <v>22</v>
      </c>
      <c r="Q130" s="31"/>
    </row>
    <row r="131" ht="27" customHeight="1" spans="1:17">
      <c r="A131" s="18">
        <v>5</v>
      </c>
      <c r="B131" s="19" t="s">
        <v>331</v>
      </c>
      <c r="C131" s="19" t="s">
        <v>332</v>
      </c>
      <c r="D131" s="20"/>
      <c r="E131" s="21" t="s">
        <v>335</v>
      </c>
      <c r="F131" s="21" t="s">
        <v>20</v>
      </c>
      <c r="G131" s="23" t="s">
        <v>336</v>
      </c>
      <c r="H131" s="24">
        <v>228.5</v>
      </c>
      <c r="I131" s="24">
        <v>38.08</v>
      </c>
      <c r="J131" s="28" t="s">
        <v>271</v>
      </c>
      <c r="K131" s="28" t="s">
        <v>271</v>
      </c>
      <c r="L131" s="28">
        <v>78.6</v>
      </c>
      <c r="M131" s="28">
        <f t="shared" si="18"/>
        <v>39.3</v>
      </c>
      <c r="N131" s="28">
        <f t="shared" si="17"/>
        <v>77.38</v>
      </c>
      <c r="O131" s="30">
        <v>2</v>
      </c>
      <c r="P131" s="30" t="s">
        <v>26</v>
      </c>
      <c r="Q131" s="31"/>
    </row>
    <row r="132" ht="27" customHeight="1" spans="1:17">
      <c r="A132" s="18">
        <v>6</v>
      </c>
      <c r="B132" s="19" t="s">
        <v>331</v>
      </c>
      <c r="C132" s="19" t="s">
        <v>332</v>
      </c>
      <c r="D132" s="20"/>
      <c r="E132" s="21" t="s">
        <v>337</v>
      </c>
      <c r="F132" s="21" t="s">
        <v>20</v>
      </c>
      <c r="G132" s="23" t="s">
        <v>338</v>
      </c>
      <c r="H132" s="24">
        <v>221.5</v>
      </c>
      <c r="I132" s="24">
        <v>36.92</v>
      </c>
      <c r="J132" s="28" t="s">
        <v>271</v>
      </c>
      <c r="K132" s="28" t="s">
        <v>271</v>
      </c>
      <c r="L132" s="28">
        <v>75.4</v>
      </c>
      <c r="M132" s="28">
        <f t="shared" si="18"/>
        <v>37.7</v>
      </c>
      <c r="N132" s="28">
        <f t="shared" si="17"/>
        <v>74.62</v>
      </c>
      <c r="O132" s="30">
        <v>3</v>
      </c>
      <c r="P132" s="30" t="s">
        <v>26</v>
      </c>
      <c r="Q132" s="31"/>
    </row>
    <row r="133" ht="27" customHeight="1" spans="1:17">
      <c r="A133" s="18">
        <v>7</v>
      </c>
      <c r="B133" s="19" t="s">
        <v>339</v>
      </c>
      <c r="C133" s="19" t="s">
        <v>340</v>
      </c>
      <c r="D133" s="20">
        <v>1</v>
      </c>
      <c r="E133" s="21" t="s">
        <v>341</v>
      </c>
      <c r="F133" s="21" t="s">
        <v>24</v>
      </c>
      <c r="G133" s="23" t="s">
        <v>342</v>
      </c>
      <c r="H133" s="24">
        <v>212</v>
      </c>
      <c r="I133" s="24">
        <v>35.33</v>
      </c>
      <c r="J133" s="28" t="s">
        <v>271</v>
      </c>
      <c r="K133" s="28" t="s">
        <v>271</v>
      </c>
      <c r="L133" s="28">
        <v>79.8</v>
      </c>
      <c r="M133" s="28">
        <f t="shared" si="18"/>
        <v>39.9</v>
      </c>
      <c r="N133" s="28">
        <f t="shared" si="17"/>
        <v>75.23</v>
      </c>
      <c r="O133" s="30">
        <v>2</v>
      </c>
      <c r="P133" s="30" t="s">
        <v>26</v>
      </c>
      <c r="Q133" s="31"/>
    </row>
    <row r="134" ht="27" customHeight="1" spans="1:17">
      <c r="A134" s="18">
        <v>8</v>
      </c>
      <c r="B134" s="19" t="s">
        <v>339</v>
      </c>
      <c r="C134" s="19" t="s">
        <v>340</v>
      </c>
      <c r="D134" s="20"/>
      <c r="E134" s="21" t="s">
        <v>343</v>
      </c>
      <c r="F134" s="21" t="s">
        <v>20</v>
      </c>
      <c r="G134" s="23" t="s">
        <v>344</v>
      </c>
      <c r="H134" s="24">
        <v>208.5</v>
      </c>
      <c r="I134" s="24">
        <v>34.75</v>
      </c>
      <c r="J134" s="28" t="s">
        <v>271</v>
      </c>
      <c r="K134" s="28" t="s">
        <v>271</v>
      </c>
      <c r="L134" s="28">
        <v>80.2</v>
      </c>
      <c r="M134" s="28">
        <f t="shared" si="18"/>
        <v>40.1</v>
      </c>
      <c r="N134" s="28">
        <f t="shared" si="17"/>
        <v>74.85</v>
      </c>
      <c r="O134" s="30">
        <v>3</v>
      </c>
      <c r="P134" s="30" t="s">
        <v>26</v>
      </c>
      <c r="Q134" s="31"/>
    </row>
    <row r="135" ht="27" customHeight="1" spans="1:17">
      <c r="A135" s="18">
        <v>9</v>
      </c>
      <c r="B135" s="19" t="s">
        <v>339</v>
      </c>
      <c r="C135" s="19" t="s">
        <v>340</v>
      </c>
      <c r="D135" s="20"/>
      <c r="E135" s="21" t="s">
        <v>345</v>
      </c>
      <c r="F135" s="21" t="s">
        <v>24</v>
      </c>
      <c r="G135" s="23" t="s">
        <v>346</v>
      </c>
      <c r="H135" s="24">
        <v>204.5</v>
      </c>
      <c r="I135" s="24">
        <v>34.08</v>
      </c>
      <c r="J135" s="28" t="s">
        <v>271</v>
      </c>
      <c r="K135" s="28" t="s">
        <v>271</v>
      </c>
      <c r="L135" s="28">
        <v>83.4</v>
      </c>
      <c r="M135" s="28">
        <f t="shared" si="18"/>
        <v>41.7</v>
      </c>
      <c r="N135" s="28">
        <f t="shared" si="17"/>
        <v>75.78</v>
      </c>
      <c r="O135" s="30">
        <v>1</v>
      </c>
      <c r="P135" s="30" t="s">
        <v>22</v>
      </c>
      <c r="Q135" s="31"/>
    </row>
    <row r="136" ht="27" customHeight="1" spans="1:17">
      <c r="A136" s="18">
        <v>10</v>
      </c>
      <c r="B136" s="19" t="s">
        <v>339</v>
      </c>
      <c r="C136" s="19" t="s">
        <v>347</v>
      </c>
      <c r="D136" s="20">
        <v>1</v>
      </c>
      <c r="E136" s="21" t="s">
        <v>348</v>
      </c>
      <c r="F136" s="21" t="s">
        <v>20</v>
      </c>
      <c r="G136" s="23" t="s">
        <v>349</v>
      </c>
      <c r="H136" s="24">
        <v>230</v>
      </c>
      <c r="I136" s="24">
        <v>38.33</v>
      </c>
      <c r="J136" s="28" t="s">
        <v>271</v>
      </c>
      <c r="K136" s="28" t="s">
        <v>271</v>
      </c>
      <c r="L136" s="28">
        <v>80.2</v>
      </c>
      <c r="M136" s="28">
        <f t="shared" si="18"/>
        <v>40.1</v>
      </c>
      <c r="N136" s="28">
        <f t="shared" si="17"/>
        <v>78.43</v>
      </c>
      <c r="O136" s="30">
        <v>1</v>
      </c>
      <c r="P136" s="30" t="s">
        <v>22</v>
      </c>
      <c r="Q136" s="31"/>
    </row>
    <row r="137" ht="27" customHeight="1" spans="1:17">
      <c r="A137" s="18">
        <v>11</v>
      </c>
      <c r="B137" s="19" t="s">
        <v>339</v>
      </c>
      <c r="C137" s="19" t="s">
        <v>347</v>
      </c>
      <c r="D137" s="20"/>
      <c r="E137" s="21" t="s">
        <v>350</v>
      </c>
      <c r="F137" s="21" t="s">
        <v>20</v>
      </c>
      <c r="G137" s="23" t="s">
        <v>351</v>
      </c>
      <c r="H137" s="24">
        <v>227.5</v>
      </c>
      <c r="I137" s="24">
        <v>37.92</v>
      </c>
      <c r="J137" s="28" t="s">
        <v>271</v>
      </c>
      <c r="K137" s="28" t="s">
        <v>271</v>
      </c>
      <c r="L137" s="28">
        <v>78.6</v>
      </c>
      <c r="M137" s="28">
        <f t="shared" si="18"/>
        <v>39.3</v>
      </c>
      <c r="N137" s="28">
        <f t="shared" si="17"/>
        <v>77.22</v>
      </c>
      <c r="O137" s="30">
        <v>2</v>
      </c>
      <c r="P137" s="30" t="s">
        <v>26</v>
      </c>
      <c r="Q137" s="31"/>
    </row>
    <row r="138" ht="27" customHeight="1" spans="1:17">
      <c r="A138" s="18">
        <v>12</v>
      </c>
      <c r="B138" s="19" t="s">
        <v>339</v>
      </c>
      <c r="C138" s="19" t="s">
        <v>347</v>
      </c>
      <c r="D138" s="20"/>
      <c r="E138" s="21" t="s">
        <v>352</v>
      </c>
      <c r="F138" s="21" t="s">
        <v>20</v>
      </c>
      <c r="G138" s="23" t="s">
        <v>353</v>
      </c>
      <c r="H138" s="24">
        <v>219.5</v>
      </c>
      <c r="I138" s="24">
        <v>36.58</v>
      </c>
      <c r="J138" s="28" t="s">
        <v>271</v>
      </c>
      <c r="K138" s="28" t="s">
        <v>271</v>
      </c>
      <c r="L138" s="28">
        <v>72</v>
      </c>
      <c r="M138" s="28">
        <f t="shared" si="18"/>
        <v>36</v>
      </c>
      <c r="N138" s="28">
        <f t="shared" si="17"/>
        <v>72.58</v>
      </c>
      <c r="O138" s="30">
        <v>3</v>
      </c>
      <c r="P138" s="30" t="s">
        <v>26</v>
      </c>
      <c r="Q138" s="31"/>
    </row>
    <row r="139" ht="27" customHeight="1" spans="1:17">
      <c r="A139" s="18">
        <v>13</v>
      </c>
      <c r="B139" s="19" t="s">
        <v>354</v>
      </c>
      <c r="C139" s="19" t="s">
        <v>355</v>
      </c>
      <c r="D139" s="25">
        <v>1</v>
      </c>
      <c r="E139" s="21" t="s">
        <v>356</v>
      </c>
      <c r="F139" s="21" t="s">
        <v>20</v>
      </c>
      <c r="G139" s="23" t="s">
        <v>357</v>
      </c>
      <c r="H139" s="24">
        <v>216.5</v>
      </c>
      <c r="I139" s="24">
        <v>36.08</v>
      </c>
      <c r="J139" s="28" t="s">
        <v>271</v>
      </c>
      <c r="K139" s="28" t="s">
        <v>271</v>
      </c>
      <c r="L139" s="28">
        <v>79.6</v>
      </c>
      <c r="M139" s="28">
        <f t="shared" si="18"/>
        <v>39.8</v>
      </c>
      <c r="N139" s="28">
        <f t="shared" si="17"/>
        <v>75.88</v>
      </c>
      <c r="O139" s="30">
        <v>1</v>
      </c>
      <c r="P139" s="30" t="s">
        <v>22</v>
      </c>
      <c r="Q139" s="31"/>
    </row>
    <row r="140" ht="27" customHeight="1" spans="1:17">
      <c r="A140" s="18">
        <v>14</v>
      </c>
      <c r="B140" s="19" t="s">
        <v>354</v>
      </c>
      <c r="C140" s="19" t="s">
        <v>355</v>
      </c>
      <c r="D140" s="26"/>
      <c r="E140" s="21" t="s">
        <v>358</v>
      </c>
      <c r="F140" s="21" t="s">
        <v>20</v>
      </c>
      <c r="G140" s="23" t="s">
        <v>359</v>
      </c>
      <c r="H140" s="24">
        <v>213</v>
      </c>
      <c r="I140" s="24">
        <v>35.5</v>
      </c>
      <c r="J140" s="28" t="s">
        <v>271</v>
      </c>
      <c r="K140" s="28" t="s">
        <v>271</v>
      </c>
      <c r="L140" s="28">
        <v>80</v>
      </c>
      <c r="M140" s="28">
        <f t="shared" si="18"/>
        <v>40</v>
      </c>
      <c r="N140" s="28">
        <f t="shared" si="17"/>
        <v>75.5</v>
      </c>
      <c r="O140" s="30">
        <v>2</v>
      </c>
      <c r="P140" s="30" t="s">
        <v>26</v>
      </c>
      <c r="Q140" s="31"/>
    </row>
    <row r="141" ht="27" customHeight="1" spans="1:17">
      <c r="A141" s="18">
        <v>15</v>
      </c>
      <c r="B141" s="19" t="s">
        <v>354</v>
      </c>
      <c r="C141" s="19" t="s">
        <v>355</v>
      </c>
      <c r="D141" s="27"/>
      <c r="E141" s="21" t="s">
        <v>360</v>
      </c>
      <c r="F141" s="21" t="s">
        <v>20</v>
      </c>
      <c r="G141" s="23" t="s">
        <v>361</v>
      </c>
      <c r="H141" s="24">
        <v>211</v>
      </c>
      <c r="I141" s="24">
        <v>35.17</v>
      </c>
      <c r="J141" s="28" t="s">
        <v>271</v>
      </c>
      <c r="K141" s="28" t="s">
        <v>271</v>
      </c>
      <c r="L141" s="28">
        <v>79.8</v>
      </c>
      <c r="M141" s="28">
        <f t="shared" si="18"/>
        <v>39.9</v>
      </c>
      <c r="N141" s="28">
        <f t="shared" si="17"/>
        <v>75.07</v>
      </c>
      <c r="O141" s="30">
        <v>3</v>
      </c>
      <c r="P141" s="30" t="s">
        <v>26</v>
      </c>
      <c r="Q141" s="31"/>
    </row>
    <row r="142" ht="27" customHeight="1" spans="1:17">
      <c r="A142" s="18">
        <v>16</v>
      </c>
      <c r="B142" s="19" t="s">
        <v>17</v>
      </c>
      <c r="C142" s="19" t="s">
        <v>362</v>
      </c>
      <c r="D142" s="25">
        <v>1</v>
      </c>
      <c r="E142" s="21" t="s">
        <v>363</v>
      </c>
      <c r="F142" s="21" t="s">
        <v>20</v>
      </c>
      <c r="G142" s="23" t="s">
        <v>364</v>
      </c>
      <c r="H142" s="24">
        <v>211.3</v>
      </c>
      <c r="I142" s="24">
        <v>35.22</v>
      </c>
      <c r="J142" s="28" t="s">
        <v>271</v>
      </c>
      <c r="K142" s="28" t="s">
        <v>271</v>
      </c>
      <c r="L142" s="28">
        <v>78.2</v>
      </c>
      <c r="M142" s="28">
        <f t="shared" si="18"/>
        <v>39.1</v>
      </c>
      <c r="N142" s="28">
        <f t="shared" si="17"/>
        <v>74.32</v>
      </c>
      <c r="O142" s="30">
        <v>1</v>
      </c>
      <c r="P142" s="30" t="s">
        <v>22</v>
      </c>
      <c r="Q142" s="31"/>
    </row>
    <row r="143" ht="27" customHeight="1" spans="1:17">
      <c r="A143" s="18">
        <v>17</v>
      </c>
      <c r="B143" s="19" t="s">
        <v>17</v>
      </c>
      <c r="C143" s="19" t="s">
        <v>362</v>
      </c>
      <c r="D143" s="26"/>
      <c r="E143" s="21" t="s">
        <v>365</v>
      </c>
      <c r="F143" s="21" t="s">
        <v>20</v>
      </c>
      <c r="G143" s="23" t="s">
        <v>366</v>
      </c>
      <c r="H143" s="24">
        <v>188</v>
      </c>
      <c r="I143" s="24">
        <v>31.33</v>
      </c>
      <c r="J143" s="28" t="s">
        <v>271</v>
      </c>
      <c r="K143" s="28" t="s">
        <v>271</v>
      </c>
      <c r="L143" s="28">
        <v>76.2</v>
      </c>
      <c r="M143" s="28">
        <f t="shared" si="18"/>
        <v>38.1</v>
      </c>
      <c r="N143" s="28">
        <f t="shared" si="17"/>
        <v>69.43</v>
      </c>
      <c r="O143" s="30">
        <v>2</v>
      </c>
      <c r="P143" s="30" t="s">
        <v>26</v>
      </c>
      <c r="Q143" s="31"/>
    </row>
    <row r="144" ht="27" customHeight="1" spans="1:17">
      <c r="A144" s="18">
        <v>18</v>
      </c>
      <c r="B144" s="19" t="s">
        <v>17</v>
      </c>
      <c r="C144" s="19" t="s">
        <v>362</v>
      </c>
      <c r="D144" s="27"/>
      <c r="E144" s="21" t="s">
        <v>367</v>
      </c>
      <c r="F144" s="21" t="s">
        <v>20</v>
      </c>
      <c r="G144" s="23" t="s">
        <v>368</v>
      </c>
      <c r="H144" s="24">
        <v>184.8</v>
      </c>
      <c r="I144" s="24">
        <v>30.8</v>
      </c>
      <c r="J144" s="28" t="s">
        <v>271</v>
      </c>
      <c r="K144" s="28" t="s">
        <v>271</v>
      </c>
      <c r="L144" s="28">
        <v>73.6</v>
      </c>
      <c r="M144" s="28">
        <f t="shared" si="18"/>
        <v>36.8</v>
      </c>
      <c r="N144" s="28">
        <f t="shared" si="17"/>
        <v>67.6</v>
      </c>
      <c r="O144" s="30">
        <v>3</v>
      </c>
      <c r="P144" s="30" t="s">
        <v>26</v>
      </c>
      <c r="Q144" s="31"/>
    </row>
    <row r="145" ht="25" customHeight="1"/>
    <row r="146" ht="25" customHeight="1"/>
    <row r="147" ht="25" customHeight="1"/>
    <row r="148" ht="25" customHeight="1"/>
    <row r="149" ht="25" customHeight="1"/>
    <row r="150" ht="25" customHeight="1"/>
    <row r="151" ht="25" customHeight="1"/>
    <row r="152" ht="25" customHeight="1"/>
    <row r="153" ht="25" customHeight="1"/>
    <row r="154" ht="25" customHeight="1"/>
    <row r="155" ht="25" customHeight="1"/>
    <row r="156" ht="25" customHeight="1"/>
    <row r="157" ht="25" customHeight="1"/>
    <row r="158" ht="25" customHeight="1"/>
    <row r="159" ht="25" customHeight="1"/>
    <row r="160" ht="25" customHeight="1"/>
    <row r="161" ht="25" customHeight="1"/>
  </sheetData>
  <autoFilter ref="A3:R161">
    <extLst/>
  </autoFilter>
  <mergeCells count="61">
    <mergeCell ref="A1:Q1"/>
    <mergeCell ref="H2:I2"/>
    <mergeCell ref="J2:K2"/>
    <mergeCell ref="L2:M2"/>
    <mergeCell ref="A2:A3"/>
    <mergeCell ref="B2:B3"/>
    <mergeCell ref="C2:C3"/>
    <mergeCell ref="D2:D3"/>
    <mergeCell ref="D4:D6"/>
    <mergeCell ref="D7:D9"/>
    <mergeCell ref="D10:D12"/>
    <mergeCell ref="D13:D15"/>
    <mergeCell ref="D16:D18"/>
    <mergeCell ref="D19:D21"/>
    <mergeCell ref="D22:D24"/>
    <mergeCell ref="D25:D27"/>
    <mergeCell ref="D28:D31"/>
    <mergeCell ref="D32:D34"/>
    <mergeCell ref="D35:D37"/>
    <mergeCell ref="D38:D40"/>
    <mergeCell ref="D41:D43"/>
    <mergeCell ref="D44:D46"/>
    <mergeCell ref="D47:D49"/>
    <mergeCell ref="D50:D52"/>
    <mergeCell ref="D53:D55"/>
    <mergeCell ref="D56:D58"/>
    <mergeCell ref="D59:D61"/>
    <mergeCell ref="D62:D64"/>
    <mergeCell ref="D65:D67"/>
    <mergeCell ref="D68:D70"/>
    <mergeCell ref="D72:D75"/>
    <mergeCell ref="D76:D78"/>
    <mergeCell ref="D79:D81"/>
    <mergeCell ref="D82:D85"/>
    <mergeCell ref="D86:D88"/>
    <mergeCell ref="D89:D91"/>
    <mergeCell ref="D92:D94"/>
    <mergeCell ref="D95:D97"/>
    <mergeCell ref="D98:D100"/>
    <mergeCell ref="D101:D103"/>
    <mergeCell ref="D104:D106"/>
    <mergeCell ref="D107:D108"/>
    <mergeCell ref="D109:D111"/>
    <mergeCell ref="D112:D113"/>
    <mergeCell ref="D114:D116"/>
    <mergeCell ref="D117:D119"/>
    <mergeCell ref="D120:D122"/>
    <mergeCell ref="D123:D126"/>
    <mergeCell ref="D127:D129"/>
    <mergeCell ref="D130:D132"/>
    <mergeCell ref="D133:D135"/>
    <mergeCell ref="D136:D138"/>
    <mergeCell ref="D139:D141"/>
    <mergeCell ref="D142:D144"/>
    <mergeCell ref="E2:E3"/>
    <mergeCell ref="F2:F3"/>
    <mergeCell ref="G2:G3"/>
    <mergeCell ref="N2:N3"/>
    <mergeCell ref="O2:O3"/>
    <mergeCell ref="P2:P3"/>
    <mergeCell ref="Q2:Q3"/>
  </mergeCells>
  <pageMargins left="0.751388888888889" right="0.751388888888889" top="0.60625" bottom="0.60625" header="0.5" footer="0.5"/>
  <pageSetup paperSize="9" scale="61" fitToHeight="0" orientation="landscape" horizontalDpi="600"/>
  <headerFooter>
    <oddFooter>&amp;L计分员：&amp;C监督员：</oddFooter>
  </headerFooter>
  <rowBreaks count="7" manualBreakCount="7">
    <brk id="24" max="16383" man="1"/>
    <brk id="46" max="16383" man="1"/>
    <brk id="67" max="16383" man="1"/>
    <brk id="88" max="16383" man="1"/>
    <brk id="106" max="16383" man="1"/>
    <brk id="126" max="16383" man="1"/>
    <brk id="1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分组成绩公布表（面试室）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2025-11-13T02:42:00Z</dcterms:created>
  <dcterms:modified xsi:type="dcterms:W3CDTF">2025-12-27T06:58:31Z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3CFF455A0FCF4DC3A1FE5E53EE8F7DAA_13</vt:lpwstr>
  </property>
  <property fmtid="{D5CDD505-2E9C-101B-9397-08002B2CF9AE}" pid="4" name="CalculationRule">
    <vt:i4>0</vt:i4>
  </property>
  <property fmtid="{D5CDD505-2E9C-101B-9397-08002B2CF9AE}" pid="5" name="KSOReadingLayout">
    <vt:bool>false</vt:bool>
  </property>
</Properties>
</file>